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drawings/drawing4.xml" ContentType="application/vnd.openxmlformats-officedocument.drawing+xml"/>
  <Override PartName="/xl/comments7.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riquelme\Desktop\Bases FIC\2018\"/>
    </mc:Choice>
  </mc:AlternateContent>
  <bookViews>
    <workbookView xWindow="0" yWindow="0" windowWidth="14175" windowHeight="11850" tabRatio="801" activeTab="2"/>
  </bookViews>
  <sheets>
    <sheet name="1. Técnico A" sheetId="7" r:id="rId1"/>
    <sheet name="1. Técnico B" sheetId="9" r:id="rId2"/>
    <sheet name="2. Financiero" sheetId="1" r:id="rId3"/>
    <sheet name="A. Operación" sheetId="3" r:id="rId4"/>
    <sheet name="Ab.Equipo profesional Consultor" sheetId="2" r:id="rId5"/>
    <sheet name="B.Administración" sheetId="4" r:id="rId6"/>
    <sheet name="C.DIFUSION" sheetId="10" r:id="rId7"/>
    <sheet name="3. Gantt" sheetId="5" r:id="rId8"/>
    <sheet name="Flujo y memoria de cállculo" sheetId="6" r:id="rId9"/>
  </sheets>
  <definedNames>
    <definedName name="_xlnm.Print_Area" localSheetId="0">'1. Técnico A'!$A$1:$J$26</definedName>
    <definedName name="_xlnm.Print_Area" localSheetId="1">'1. Técnico B'!$A$1:$F$38</definedName>
    <definedName name="_xlnm.Print_Area" localSheetId="2">'2. Financiero'!$B$2:$H$46,'2. Financiero'!$C$48:$I$70</definedName>
    <definedName name="_xlnm.Print_Area" localSheetId="7">'3. Gantt'!$A$1:$AC$38</definedName>
    <definedName name="_xlnm.Print_Area" localSheetId="3">'A. Operación'!$A$1:$L$396</definedName>
    <definedName name="_xlnm.Print_Area" localSheetId="4">'Ab.Equipo profesional Consultor'!$A$1:$N$20</definedName>
    <definedName name="_xlnm.Print_Area" localSheetId="5">B.Administración!$A$1:$K$20</definedName>
    <definedName name="_xlnm.Print_Area" localSheetId="6">C.DIFUSION!$A$1:$K$20</definedName>
    <definedName name="_xlnm.Print_Titles" localSheetId="0">'1. Técnico A'!$9:$9</definedName>
    <definedName name="_xlnm.Print_Titles" localSheetId="1">'1. Técnico B'!$8:$8</definedName>
    <definedName name="_xlnm.Print_Titles" localSheetId="7">'3. Gantt'!$A:$E,'3. Gantt'!$1:$8</definedName>
  </definedNames>
  <calcPr calcId="152511"/>
</workbook>
</file>

<file path=xl/calcChain.xml><?xml version="1.0" encoding="utf-8"?>
<calcChain xmlns="http://schemas.openxmlformats.org/spreadsheetml/2006/main">
  <c r="E51" i="1" l="1"/>
  <c r="D51" i="1"/>
  <c r="C3" i="9" l="1"/>
  <c r="D3" i="1" s="1"/>
  <c r="C4" i="9"/>
  <c r="D4" i="1" s="1"/>
  <c r="C2" i="9"/>
  <c r="D2" i="1" s="1"/>
  <c r="K3" i="7" l="1"/>
  <c r="U40" i="6" l="1"/>
  <c r="V40" i="6"/>
  <c r="W40" i="6"/>
  <c r="X40" i="6"/>
  <c r="Y40" i="6"/>
  <c r="Z40" i="6"/>
  <c r="AA40" i="6"/>
  <c r="AB40" i="6"/>
  <c r="AC40" i="6"/>
  <c r="AD40" i="6"/>
  <c r="AE40" i="6"/>
  <c r="AF40" i="6"/>
  <c r="AG40" i="6"/>
  <c r="U63" i="6"/>
  <c r="V63" i="6"/>
  <c r="W63" i="6"/>
  <c r="X63" i="6"/>
  <c r="Y63" i="6"/>
  <c r="Z63" i="6"/>
  <c r="AA63" i="6"/>
  <c r="AB63" i="6"/>
  <c r="AC63" i="6"/>
  <c r="AD63" i="6"/>
  <c r="AE63" i="6"/>
  <c r="AF63" i="6"/>
  <c r="AG63" i="6"/>
  <c r="U76" i="6"/>
  <c r="V76" i="6"/>
  <c r="W76" i="6"/>
  <c r="X76" i="6"/>
  <c r="Y76" i="6"/>
  <c r="Z76" i="6"/>
  <c r="AA76" i="6"/>
  <c r="AB76" i="6"/>
  <c r="AC76" i="6"/>
  <c r="AD76" i="6"/>
  <c r="AE76" i="6"/>
  <c r="AF76" i="6"/>
  <c r="AG76" i="6"/>
  <c r="T40" i="6"/>
  <c r="T63" i="6"/>
  <c r="T76" i="6"/>
  <c r="D5" i="4" l="1"/>
  <c r="AH48" i="6" l="1"/>
  <c r="AH49" i="6"/>
  <c r="AH50" i="6"/>
  <c r="C5" i="6" l="1"/>
  <c r="C6" i="6"/>
  <c r="C4" i="6"/>
  <c r="C3" i="5"/>
  <c r="C4" i="5"/>
  <c r="C2" i="5"/>
  <c r="C3" i="10"/>
  <c r="C4" i="10"/>
  <c r="C2" i="10"/>
  <c r="C3" i="3"/>
  <c r="C4" i="3"/>
  <c r="C2" i="3"/>
  <c r="C3" i="4"/>
  <c r="C4" i="4"/>
  <c r="C2" i="4"/>
  <c r="C3" i="2"/>
  <c r="C4" i="2"/>
  <c r="C2" i="2"/>
  <c r="C11" i="1"/>
  <c r="D49" i="6" l="1"/>
  <c r="E49" i="6"/>
  <c r="D50" i="6"/>
  <c r="E50" i="6"/>
  <c r="B45" i="6"/>
  <c r="C45" i="6"/>
  <c r="B46" i="6"/>
  <c r="C46" i="6"/>
  <c r="B47" i="6"/>
  <c r="C47" i="6"/>
  <c r="B48" i="6"/>
  <c r="C48" i="6"/>
  <c r="B49" i="6"/>
  <c r="C49" i="6"/>
  <c r="B50" i="6"/>
  <c r="C50" i="6"/>
  <c r="B69" i="6"/>
  <c r="B70" i="6"/>
  <c r="B71" i="6"/>
  <c r="B72" i="6"/>
  <c r="B73" i="6"/>
  <c r="B74" i="6"/>
  <c r="B75" i="6"/>
  <c r="D74" i="6"/>
  <c r="D75" i="6"/>
  <c r="F69" i="6"/>
  <c r="H69" i="6"/>
  <c r="F70" i="6"/>
  <c r="H70" i="6"/>
  <c r="F71" i="6"/>
  <c r="H71" i="6"/>
  <c r="G71" i="6" s="1"/>
  <c r="F72" i="6"/>
  <c r="H72" i="6"/>
  <c r="G72" i="6" s="1"/>
  <c r="F73" i="6"/>
  <c r="H73" i="6"/>
  <c r="G73" i="6" s="1"/>
  <c r="F74" i="6"/>
  <c r="H74" i="6"/>
  <c r="G74" i="6" s="1"/>
  <c r="F75" i="6"/>
  <c r="H75" i="6"/>
  <c r="G75" i="6" s="1"/>
  <c r="D69" i="6"/>
  <c r="D70" i="6"/>
  <c r="D71" i="6"/>
  <c r="D72" i="6"/>
  <c r="D73" i="6"/>
  <c r="C69" i="6"/>
  <c r="C70" i="6"/>
  <c r="C71" i="6"/>
  <c r="C72" i="6"/>
  <c r="C73" i="6"/>
  <c r="C74" i="6"/>
  <c r="F68" i="6"/>
  <c r="H56" i="6"/>
  <c r="H57" i="6"/>
  <c r="H58" i="6"/>
  <c r="H59" i="6"/>
  <c r="H60" i="6"/>
  <c r="H61" i="6"/>
  <c r="H62" i="6"/>
  <c r="E45" i="6"/>
  <c r="E46" i="6"/>
  <c r="E47" i="6"/>
  <c r="E48" i="6"/>
  <c r="E44" i="6"/>
  <c r="G13" i="2"/>
  <c r="F49" i="6" s="1"/>
  <c r="G14" i="2"/>
  <c r="F50" i="6" s="1"/>
  <c r="J13" i="2"/>
  <c r="I13" i="2"/>
  <c r="J14" i="2"/>
  <c r="P14" i="2" s="1"/>
  <c r="I14" i="2"/>
  <c r="F54" i="1"/>
  <c r="G54" i="1"/>
  <c r="E61" i="1" s="1"/>
  <c r="H54" i="1"/>
  <c r="I54" i="1"/>
  <c r="D45" i="6"/>
  <c r="G10" i="2"/>
  <c r="F46" i="6" s="1"/>
  <c r="D47" i="6"/>
  <c r="H49" i="6" l="1"/>
  <c r="AI49" i="6" s="1"/>
  <c r="P13" i="2"/>
  <c r="M57" i="1"/>
  <c r="M58" i="1"/>
  <c r="M56" i="1"/>
  <c r="G70" i="6"/>
  <c r="G69" i="6"/>
  <c r="G11" i="2"/>
  <c r="F47" i="6" s="1"/>
  <c r="D48" i="6"/>
  <c r="D46" i="6"/>
  <c r="I12" i="2"/>
  <c r="G12" i="2"/>
  <c r="F48" i="6" s="1"/>
  <c r="G49" i="6" l="1"/>
  <c r="M59" i="1"/>
  <c r="J12" i="2"/>
  <c r="P12" i="2" s="1"/>
  <c r="D44" i="6"/>
  <c r="H48" i="6" l="1"/>
  <c r="G48" i="6" l="1"/>
  <c r="AI48" i="6"/>
  <c r="D68" i="6"/>
  <c r="C68" i="6"/>
  <c r="C75" i="6"/>
  <c r="B68" i="6"/>
  <c r="S76" i="6"/>
  <c r="R76" i="6"/>
  <c r="Q76" i="6"/>
  <c r="P76" i="6"/>
  <c r="O76" i="6"/>
  <c r="N76" i="6"/>
  <c r="M76" i="6"/>
  <c r="L76" i="6"/>
  <c r="K76" i="6"/>
  <c r="J76" i="6"/>
  <c r="I76" i="6"/>
  <c r="AH75" i="6"/>
  <c r="AI75" i="6" s="1"/>
  <c r="AH74" i="6"/>
  <c r="AH73" i="6"/>
  <c r="AH72" i="6"/>
  <c r="AH71" i="6"/>
  <c r="AH70" i="6"/>
  <c r="AH69" i="6"/>
  <c r="AI69" i="6" s="1"/>
  <c r="AH68" i="6"/>
  <c r="K17" i="10"/>
  <c r="G43" i="1" s="1"/>
  <c r="G15" i="10"/>
  <c r="M15" i="10" s="1"/>
  <c r="G14" i="10"/>
  <c r="M14" i="10" s="1"/>
  <c r="G13" i="10"/>
  <c r="M13" i="10" s="1"/>
  <c r="G12" i="10"/>
  <c r="M12" i="10" s="1"/>
  <c r="G11" i="10"/>
  <c r="M11" i="10" s="1"/>
  <c r="G10" i="10"/>
  <c r="M10" i="10" s="1"/>
  <c r="G9" i="10"/>
  <c r="M9" i="10" s="1"/>
  <c r="G8" i="10"/>
  <c r="M8" i="10" s="1"/>
  <c r="AH76" i="6" l="1"/>
  <c r="AI74" i="6"/>
  <c r="AI73" i="6"/>
  <c r="AI72" i="6"/>
  <c r="AI71" i="6"/>
  <c r="AI70" i="6"/>
  <c r="G17" i="10"/>
  <c r="D43" i="1" s="1"/>
  <c r="D53" i="1" s="1"/>
  <c r="J17" i="10"/>
  <c r="F43" i="1" s="1"/>
  <c r="C385" i="3"/>
  <c r="C372" i="3"/>
  <c r="C359" i="3"/>
  <c r="C346" i="3"/>
  <c r="C333" i="3"/>
  <c r="C320" i="3"/>
  <c r="C307" i="3"/>
  <c r="C294" i="3"/>
  <c r="C281" i="3"/>
  <c r="C268" i="3"/>
  <c r="C255" i="3"/>
  <c r="C242" i="3"/>
  <c r="C229" i="3"/>
  <c r="C216" i="3"/>
  <c r="C203" i="3"/>
  <c r="C190" i="3"/>
  <c r="C177" i="3"/>
  <c r="C164" i="3"/>
  <c r="C151" i="3"/>
  <c r="C138" i="3"/>
  <c r="C125" i="3"/>
  <c r="C112" i="3"/>
  <c r="C99" i="3"/>
  <c r="C86" i="3"/>
  <c r="C73" i="3"/>
  <c r="C60" i="3"/>
  <c r="C47" i="3"/>
  <c r="C34" i="3"/>
  <c r="C21" i="3"/>
  <c r="C8" i="3"/>
  <c r="C8" i="1"/>
  <c r="C9" i="1"/>
  <c r="C10" i="1"/>
  <c r="C12" i="1"/>
  <c r="C13" i="1"/>
  <c r="C14" i="1"/>
  <c r="C15" i="1"/>
  <c r="C16" i="1"/>
  <c r="C17" i="1"/>
  <c r="C18" i="1"/>
  <c r="C19" i="1"/>
  <c r="C20" i="1"/>
  <c r="C21" i="1"/>
  <c r="C22" i="1"/>
  <c r="C23" i="1"/>
  <c r="C24" i="1"/>
  <c r="C25" i="1"/>
  <c r="C26" i="1"/>
  <c r="C27" i="1"/>
  <c r="C28" i="1"/>
  <c r="C29" i="1"/>
  <c r="C30" i="1"/>
  <c r="C31" i="1"/>
  <c r="C32" i="1"/>
  <c r="C33" i="1"/>
  <c r="C34" i="1"/>
  <c r="C35" i="1"/>
  <c r="C36" i="1"/>
  <c r="C7" i="1"/>
  <c r="K18" i="10" l="1"/>
  <c r="J18" i="10"/>
  <c r="I17" i="10"/>
  <c r="H68" i="6"/>
  <c r="G68" i="6" s="1"/>
  <c r="F39" i="6"/>
  <c r="F38" i="6"/>
  <c r="F37" i="6"/>
  <c r="F36" i="6"/>
  <c r="F35" i="6"/>
  <c r="F34" i="6"/>
  <c r="F33" i="6"/>
  <c r="F32" i="6"/>
  <c r="F31" i="6"/>
  <c r="F30" i="6"/>
  <c r="F29" i="6"/>
  <c r="F28" i="6"/>
  <c r="F27" i="6"/>
  <c r="F26" i="6"/>
  <c r="F25" i="6"/>
  <c r="F24" i="6"/>
  <c r="F23" i="6"/>
  <c r="F22" i="6"/>
  <c r="F21" i="6"/>
  <c r="F20" i="6"/>
  <c r="F19" i="6"/>
  <c r="F18" i="6"/>
  <c r="F17" i="6"/>
  <c r="F16" i="6"/>
  <c r="F15" i="6"/>
  <c r="F14" i="6"/>
  <c r="F13" i="6"/>
  <c r="F12" i="6"/>
  <c r="F11" i="6"/>
  <c r="F10" i="6"/>
  <c r="E39" i="6"/>
  <c r="E38" i="6"/>
  <c r="E37" i="6"/>
  <c r="E36" i="6"/>
  <c r="E35" i="6"/>
  <c r="E34" i="6"/>
  <c r="E33" i="6"/>
  <c r="E32" i="6"/>
  <c r="E31" i="6"/>
  <c r="E30" i="6"/>
  <c r="E29" i="6"/>
  <c r="E28" i="6"/>
  <c r="E27" i="6"/>
  <c r="E26" i="6"/>
  <c r="E25" i="6"/>
  <c r="E24" i="6"/>
  <c r="E23" i="6"/>
  <c r="E22" i="6"/>
  <c r="E21" i="6"/>
  <c r="E20" i="6"/>
  <c r="E19" i="6"/>
  <c r="E18" i="6"/>
  <c r="E17" i="6"/>
  <c r="E16" i="6"/>
  <c r="E15" i="6"/>
  <c r="E14" i="6"/>
  <c r="E13" i="6"/>
  <c r="E12" i="6"/>
  <c r="E11" i="6"/>
  <c r="E10" i="6"/>
  <c r="I63" i="6"/>
  <c r="J63" i="6"/>
  <c r="K63" i="6"/>
  <c r="L63" i="6"/>
  <c r="M63" i="6"/>
  <c r="N63" i="6"/>
  <c r="O63" i="6"/>
  <c r="P63" i="6"/>
  <c r="Q63" i="6"/>
  <c r="R63" i="6"/>
  <c r="S63" i="6"/>
  <c r="S40" i="6"/>
  <c r="R40" i="6"/>
  <c r="Q40" i="6"/>
  <c r="P40" i="6"/>
  <c r="O40" i="6"/>
  <c r="N40" i="6"/>
  <c r="M40" i="6"/>
  <c r="L40" i="6"/>
  <c r="K40" i="6"/>
  <c r="J40" i="6"/>
  <c r="I40" i="6"/>
  <c r="D56" i="6"/>
  <c r="D57" i="6"/>
  <c r="D58" i="6"/>
  <c r="D59" i="6"/>
  <c r="D60" i="6"/>
  <c r="D61" i="6"/>
  <c r="D62" i="6"/>
  <c r="AH56" i="6"/>
  <c r="AH57" i="6"/>
  <c r="AH58" i="6"/>
  <c r="AH59" i="6"/>
  <c r="AH60" i="6"/>
  <c r="AI60" i="6" s="1"/>
  <c r="AH61" i="6"/>
  <c r="AH62" i="6"/>
  <c r="AH55" i="6"/>
  <c r="B62" i="6"/>
  <c r="C62" i="6"/>
  <c r="F62" i="6"/>
  <c r="G62" i="6" s="1"/>
  <c r="B59" i="6"/>
  <c r="C59" i="6"/>
  <c r="F59" i="6"/>
  <c r="G59" i="6" s="1"/>
  <c r="B60" i="6"/>
  <c r="C60" i="6"/>
  <c r="F60" i="6"/>
  <c r="G60" i="6" s="1"/>
  <c r="B61" i="6"/>
  <c r="C61" i="6"/>
  <c r="F61" i="6"/>
  <c r="G61" i="6" s="1"/>
  <c r="B56" i="6"/>
  <c r="C56" i="6"/>
  <c r="F56" i="6"/>
  <c r="G56" i="6" s="1"/>
  <c r="B57" i="6"/>
  <c r="C57" i="6"/>
  <c r="F57" i="6"/>
  <c r="G57" i="6" s="1"/>
  <c r="B58" i="6"/>
  <c r="C58" i="6"/>
  <c r="F58" i="6"/>
  <c r="G58" i="6" s="1"/>
  <c r="B55" i="6"/>
  <c r="C55" i="6"/>
  <c r="D55" i="6"/>
  <c r="F55" i="6"/>
  <c r="C44" i="6"/>
  <c r="B44" i="6"/>
  <c r="AH11" i="6"/>
  <c r="AH12" i="6"/>
  <c r="AH13" i="6"/>
  <c r="AH14" i="6"/>
  <c r="AH15" i="6"/>
  <c r="AH16" i="6"/>
  <c r="AH17" i="6"/>
  <c r="AH18" i="6"/>
  <c r="AH19" i="6"/>
  <c r="AH20" i="6"/>
  <c r="AH21" i="6"/>
  <c r="AH22" i="6"/>
  <c r="AH23" i="6"/>
  <c r="AH24" i="6"/>
  <c r="AH25" i="6"/>
  <c r="AH26" i="6"/>
  <c r="AH27" i="6"/>
  <c r="AH28" i="6"/>
  <c r="AH29" i="6"/>
  <c r="AH30" i="6"/>
  <c r="AH31" i="6"/>
  <c r="AH32" i="6"/>
  <c r="AH33" i="6"/>
  <c r="AH34" i="6"/>
  <c r="AH35" i="6"/>
  <c r="AH36" i="6"/>
  <c r="AH37" i="6"/>
  <c r="AH38" i="6"/>
  <c r="AH39" i="6"/>
  <c r="AH10" i="6"/>
  <c r="AH47" i="6"/>
  <c r="G12" i="4"/>
  <c r="G13" i="4"/>
  <c r="M13" i="4" s="1"/>
  <c r="G14" i="4"/>
  <c r="B37" i="6"/>
  <c r="B34" i="6"/>
  <c r="B33" i="6"/>
  <c r="B30" i="6"/>
  <c r="B29" i="6"/>
  <c r="B26" i="6"/>
  <c r="B25" i="6"/>
  <c r="B22" i="6"/>
  <c r="B21" i="6"/>
  <c r="B18" i="6"/>
  <c r="B17" i="6"/>
  <c r="B16" i="6"/>
  <c r="B19" i="6"/>
  <c r="B20" i="6"/>
  <c r="B23" i="6"/>
  <c r="B24" i="6"/>
  <c r="B27" i="6"/>
  <c r="B28" i="6"/>
  <c r="B31" i="6"/>
  <c r="B32" i="6"/>
  <c r="B35" i="6"/>
  <c r="B36" i="6"/>
  <c r="B38" i="6"/>
  <c r="B39" i="6"/>
  <c r="E14" i="5"/>
  <c r="E15" i="5"/>
  <c r="E16" i="5"/>
  <c r="E17" i="5"/>
  <c r="E18" i="5"/>
  <c r="E19" i="5"/>
  <c r="E20" i="5"/>
  <c r="E21" i="5"/>
  <c r="E22" i="5"/>
  <c r="E23" i="5"/>
  <c r="E24" i="5"/>
  <c r="E25" i="5"/>
  <c r="E26" i="5"/>
  <c r="E27" i="5"/>
  <c r="E28" i="5"/>
  <c r="E29" i="5"/>
  <c r="E30" i="5"/>
  <c r="E31" i="5"/>
  <c r="E32" i="5"/>
  <c r="E33" i="5"/>
  <c r="E34" i="5"/>
  <c r="E35" i="5"/>
  <c r="E36" i="5"/>
  <c r="E37" i="5"/>
  <c r="E38" i="5"/>
  <c r="AI59" i="6" l="1"/>
  <c r="M12" i="4"/>
  <c r="G34" i="6"/>
  <c r="AI61" i="6"/>
  <c r="M14" i="4"/>
  <c r="E43" i="1"/>
  <c r="E53" i="1" s="1"/>
  <c r="I18" i="10"/>
  <c r="G18" i="10" s="1"/>
  <c r="H76" i="6"/>
  <c r="AI68" i="6"/>
  <c r="G10" i="6"/>
  <c r="G12" i="6"/>
  <c r="G14" i="6"/>
  <c r="G16" i="6"/>
  <c r="G18" i="6"/>
  <c r="G20" i="6"/>
  <c r="G22" i="6"/>
  <c r="G24" i="6"/>
  <c r="G26" i="6"/>
  <c r="G28" i="6"/>
  <c r="G30" i="6"/>
  <c r="G32" i="6"/>
  <c r="G36" i="6"/>
  <c r="G38" i="6"/>
  <c r="G11" i="6"/>
  <c r="G13" i="6"/>
  <c r="G15" i="6"/>
  <c r="G17" i="6"/>
  <c r="G19" i="6"/>
  <c r="G21" i="6"/>
  <c r="G23" i="6"/>
  <c r="G25" i="6"/>
  <c r="G27" i="6"/>
  <c r="G29" i="6"/>
  <c r="G31" i="6"/>
  <c r="G33" i="6"/>
  <c r="G35" i="6"/>
  <c r="G37" i="6"/>
  <c r="G39" i="6"/>
  <c r="AH40" i="6"/>
  <c r="AH63" i="6"/>
  <c r="B15" i="6"/>
  <c r="B14" i="6"/>
  <c r="B13" i="6"/>
  <c r="B12" i="6"/>
  <c r="B11" i="6"/>
  <c r="B10" i="6"/>
  <c r="L395" i="3" l="1"/>
  <c r="K395" i="3"/>
  <c r="J395" i="3"/>
  <c r="H394" i="3"/>
  <c r="N394" i="3" s="1"/>
  <c r="A394" i="3"/>
  <c r="H393" i="3"/>
  <c r="N393" i="3" s="1"/>
  <c r="A393" i="3"/>
  <c r="H392" i="3"/>
  <c r="N392" i="3" s="1"/>
  <c r="A392" i="3"/>
  <c r="H391" i="3"/>
  <c r="N391" i="3" s="1"/>
  <c r="A391" i="3"/>
  <c r="H390" i="3"/>
  <c r="N390" i="3" s="1"/>
  <c r="A390" i="3"/>
  <c r="H389" i="3"/>
  <c r="N389" i="3" s="1"/>
  <c r="A389" i="3"/>
  <c r="H388" i="3"/>
  <c r="N388" i="3" s="1"/>
  <c r="A388" i="3"/>
  <c r="H387" i="3"/>
  <c r="N387" i="3" s="1"/>
  <c r="A387" i="3"/>
  <c r="L382" i="3"/>
  <c r="K382" i="3"/>
  <c r="J382" i="3"/>
  <c r="H381" i="3"/>
  <c r="N381" i="3" s="1"/>
  <c r="A381" i="3"/>
  <c r="H380" i="3"/>
  <c r="N380" i="3" s="1"/>
  <c r="A380" i="3"/>
  <c r="H379" i="3"/>
  <c r="N379" i="3" s="1"/>
  <c r="A379" i="3"/>
  <c r="H378" i="3"/>
  <c r="N378" i="3" s="1"/>
  <c r="A378" i="3"/>
  <c r="H377" i="3"/>
  <c r="N377" i="3" s="1"/>
  <c r="A377" i="3"/>
  <c r="H376" i="3"/>
  <c r="N376" i="3" s="1"/>
  <c r="A376" i="3"/>
  <c r="H375" i="3"/>
  <c r="N375" i="3" s="1"/>
  <c r="A375" i="3"/>
  <c r="H374" i="3"/>
  <c r="N374" i="3" s="1"/>
  <c r="A374" i="3"/>
  <c r="L369" i="3"/>
  <c r="K369" i="3"/>
  <c r="J369" i="3"/>
  <c r="H368" i="3"/>
  <c r="N368" i="3" s="1"/>
  <c r="A368" i="3"/>
  <c r="H367" i="3"/>
  <c r="N367" i="3" s="1"/>
  <c r="A367" i="3"/>
  <c r="H366" i="3"/>
  <c r="N366" i="3" s="1"/>
  <c r="A366" i="3"/>
  <c r="H365" i="3"/>
  <c r="N365" i="3" s="1"/>
  <c r="A365" i="3"/>
  <c r="H364" i="3"/>
  <c r="N364" i="3" s="1"/>
  <c r="A364" i="3"/>
  <c r="H363" i="3"/>
  <c r="N363" i="3" s="1"/>
  <c r="A363" i="3"/>
  <c r="H362" i="3"/>
  <c r="N362" i="3" s="1"/>
  <c r="A362" i="3"/>
  <c r="H361" i="3"/>
  <c r="N361" i="3" s="1"/>
  <c r="A361" i="3"/>
  <c r="L356" i="3"/>
  <c r="K356" i="3"/>
  <c r="J356" i="3"/>
  <c r="H355" i="3"/>
  <c r="N355" i="3" s="1"/>
  <c r="A355" i="3"/>
  <c r="H354" i="3"/>
  <c r="N354" i="3" s="1"/>
  <c r="A354" i="3"/>
  <c r="H353" i="3"/>
  <c r="N353" i="3" s="1"/>
  <c r="A353" i="3"/>
  <c r="H352" i="3"/>
  <c r="N352" i="3" s="1"/>
  <c r="A352" i="3"/>
  <c r="H351" i="3"/>
  <c r="N351" i="3" s="1"/>
  <c r="A351" i="3"/>
  <c r="H350" i="3"/>
  <c r="N350" i="3" s="1"/>
  <c r="A350" i="3"/>
  <c r="H349" i="3"/>
  <c r="N349" i="3" s="1"/>
  <c r="A349" i="3"/>
  <c r="H348" i="3"/>
  <c r="N348" i="3" s="1"/>
  <c r="A348" i="3"/>
  <c r="L343" i="3"/>
  <c r="H342" i="3"/>
  <c r="N342" i="3" s="1"/>
  <c r="A342" i="3"/>
  <c r="H341" i="3"/>
  <c r="N341" i="3" s="1"/>
  <c r="A341" i="3"/>
  <c r="H340" i="3"/>
  <c r="N340" i="3" s="1"/>
  <c r="A340" i="3"/>
  <c r="H339" i="3"/>
  <c r="N339" i="3" s="1"/>
  <c r="A339" i="3"/>
  <c r="H338" i="3"/>
  <c r="N338" i="3" s="1"/>
  <c r="A338" i="3"/>
  <c r="H337" i="3"/>
  <c r="N337" i="3" s="1"/>
  <c r="A337" i="3"/>
  <c r="H336" i="3"/>
  <c r="N336" i="3" s="1"/>
  <c r="A336" i="3"/>
  <c r="H335" i="3"/>
  <c r="N335" i="3" s="1"/>
  <c r="A335" i="3"/>
  <c r="L330" i="3"/>
  <c r="G31" i="1" s="1"/>
  <c r="H329" i="3"/>
  <c r="N329" i="3" s="1"/>
  <c r="A329" i="3"/>
  <c r="H328" i="3"/>
  <c r="N328" i="3" s="1"/>
  <c r="A328" i="3"/>
  <c r="H327" i="3"/>
  <c r="N327" i="3" s="1"/>
  <c r="A327" i="3"/>
  <c r="H326" i="3"/>
  <c r="N326" i="3" s="1"/>
  <c r="A326" i="3"/>
  <c r="H325" i="3"/>
  <c r="N325" i="3" s="1"/>
  <c r="A325" i="3"/>
  <c r="H324" i="3"/>
  <c r="N324" i="3" s="1"/>
  <c r="A324" i="3"/>
  <c r="H323" i="3"/>
  <c r="N323" i="3" s="1"/>
  <c r="A323" i="3"/>
  <c r="H322" i="3"/>
  <c r="N322" i="3" s="1"/>
  <c r="A322" i="3"/>
  <c r="L317" i="3"/>
  <c r="K317" i="3"/>
  <c r="J317" i="3"/>
  <c r="H316" i="3"/>
  <c r="N316" i="3" s="1"/>
  <c r="A316" i="3"/>
  <c r="H315" i="3"/>
  <c r="N315" i="3" s="1"/>
  <c r="A315" i="3"/>
  <c r="H314" i="3"/>
  <c r="N314" i="3" s="1"/>
  <c r="A314" i="3"/>
  <c r="H313" i="3"/>
  <c r="N313" i="3" s="1"/>
  <c r="A313" i="3"/>
  <c r="H312" i="3"/>
  <c r="N312" i="3" s="1"/>
  <c r="A312" i="3"/>
  <c r="H311" i="3"/>
  <c r="N311" i="3" s="1"/>
  <c r="A311" i="3"/>
  <c r="H310" i="3"/>
  <c r="N310" i="3" s="1"/>
  <c r="A310" i="3"/>
  <c r="H309" i="3"/>
  <c r="N309" i="3" s="1"/>
  <c r="A309" i="3"/>
  <c r="L304" i="3"/>
  <c r="K304" i="3"/>
  <c r="J304" i="3"/>
  <c r="H303" i="3"/>
  <c r="N303" i="3" s="1"/>
  <c r="A303" i="3"/>
  <c r="H302" i="3"/>
  <c r="N302" i="3" s="1"/>
  <c r="A302" i="3"/>
  <c r="H301" i="3"/>
  <c r="N301" i="3" s="1"/>
  <c r="A301" i="3"/>
  <c r="H300" i="3"/>
  <c r="N300" i="3" s="1"/>
  <c r="A300" i="3"/>
  <c r="H299" i="3"/>
  <c r="N299" i="3" s="1"/>
  <c r="A299" i="3"/>
  <c r="H298" i="3"/>
  <c r="N298" i="3" s="1"/>
  <c r="A298" i="3"/>
  <c r="H297" i="3"/>
  <c r="N297" i="3" s="1"/>
  <c r="A297" i="3"/>
  <c r="H296" i="3"/>
  <c r="N296" i="3" s="1"/>
  <c r="A296" i="3"/>
  <c r="L291" i="3"/>
  <c r="K291" i="3"/>
  <c r="J291" i="3"/>
  <c r="H290" i="3"/>
  <c r="N290" i="3" s="1"/>
  <c r="A290" i="3"/>
  <c r="H289" i="3"/>
  <c r="N289" i="3" s="1"/>
  <c r="A289" i="3"/>
  <c r="H288" i="3"/>
  <c r="N288" i="3" s="1"/>
  <c r="A288" i="3"/>
  <c r="H287" i="3"/>
  <c r="N287" i="3" s="1"/>
  <c r="A287" i="3"/>
  <c r="H286" i="3"/>
  <c r="N286" i="3" s="1"/>
  <c r="A286" i="3"/>
  <c r="H285" i="3"/>
  <c r="N285" i="3" s="1"/>
  <c r="A285" i="3"/>
  <c r="H284" i="3"/>
  <c r="N284" i="3" s="1"/>
  <c r="A284" i="3"/>
  <c r="H283" i="3"/>
  <c r="N283" i="3" s="1"/>
  <c r="A283" i="3"/>
  <c r="L278" i="3"/>
  <c r="K278" i="3"/>
  <c r="J278" i="3"/>
  <c r="H277" i="3"/>
  <c r="N277" i="3" s="1"/>
  <c r="A277" i="3"/>
  <c r="H276" i="3"/>
  <c r="N276" i="3" s="1"/>
  <c r="A276" i="3"/>
  <c r="H275" i="3"/>
  <c r="N275" i="3" s="1"/>
  <c r="A275" i="3"/>
  <c r="H274" i="3"/>
  <c r="N274" i="3" s="1"/>
  <c r="A274" i="3"/>
  <c r="H273" i="3"/>
  <c r="N273" i="3" s="1"/>
  <c r="A273" i="3"/>
  <c r="H272" i="3"/>
  <c r="N272" i="3" s="1"/>
  <c r="A272" i="3"/>
  <c r="H271" i="3"/>
  <c r="N271" i="3" s="1"/>
  <c r="A271" i="3"/>
  <c r="H270" i="3"/>
  <c r="A270" i="3"/>
  <c r="L265" i="3"/>
  <c r="H264" i="3"/>
  <c r="N264" i="3" s="1"/>
  <c r="A264" i="3"/>
  <c r="H263" i="3"/>
  <c r="N263" i="3" s="1"/>
  <c r="A263" i="3"/>
  <c r="H262" i="3"/>
  <c r="N262" i="3" s="1"/>
  <c r="A262" i="3"/>
  <c r="H261" i="3"/>
  <c r="N261" i="3" s="1"/>
  <c r="A261" i="3"/>
  <c r="H260" i="3"/>
  <c r="N260" i="3" s="1"/>
  <c r="A260" i="3"/>
  <c r="H259" i="3"/>
  <c r="N259" i="3" s="1"/>
  <c r="A259" i="3"/>
  <c r="H258" i="3"/>
  <c r="N258" i="3" s="1"/>
  <c r="A258" i="3"/>
  <c r="H257" i="3"/>
  <c r="A257" i="3"/>
  <c r="L252" i="3"/>
  <c r="H251" i="3"/>
  <c r="N251" i="3" s="1"/>
  <c r="A251" i="3"/>
  <c r="H250" i="3"/>
  <c r="N250" i="3" s="1"/>
  <c r="A250" i="3"/>
  <c r="H249" i="3"/>
  <c r="N249" i="3" s="1"/>
  <c r="A249" i="3"/>
  <c r="H248" i="3"/>
  <c r="N248" i="3" s="1"/>
  <c r="A248" i="3"/>
  <c r="H247" i="3"/>
  <c r="N247" i="3" s="1"/>
  <c r="A247" i="3"/>
  <c r="H246" i="3"/>
  <c r="N246" i="3" s="1"/>
  <c r="A246" i="3"/>
  <c r="H245" i="3"/>
  <c r="N245" i="3" s="1"/>
  <c r="A245" i="3"/>
  <c r="H244" i="3"/>
  <c r="N244" i="3" s="1"/>
  <c r="A244" i="3"/>
  <c r="L239" i="3"/>
  <c r="K239" i="3"/>
  <c r="J239" i="3"/>
  <c r="H238" i="3"/>
  <c r="N238" i="3" s="1"/>
  <c r="A238" i="3"/>
  <c r="H237" i="3"/>
  <c r="N237" i="3" s="1"/>
  <c r="A237" i="3"/>
  <c r="H236" i="3"/>
  <c r="N236" i="3" s="1"/>
  <c r="A236" i="3"/>
  <c r="H235" i="3"/>
  <c r="N235" i="3" s="1"/>
  <c r="A235" i="3"/>
  <c r="H234" i="3"/>
  <c r="N234" i="3" s="1"/>
  <c r="A234" i="3"/>
  <c r="H233" i="3"/>
  <c r="N233" i="3" s="1"/>
  <c r="A233" i="3"/>
  <c r="H232" i="3"/>
  <c r="N232" i="3" s="1"/>
  <c r="A232" i="3"/>
  <c r="H231" i="3"/>
  <c r="N231" i="3" s="1"/>
  <c r="A231" i="3"/>
  <c r="L226" i="3"/>
  <c r="K226" i="3"/>
  <c r="J226" i="3"/>
  <c r="H225" i="3"/>
  <c r="N225" i="3" s="1"/>
  <c r="A225" i="3"/>
  <c r="H224" i="3"/>
  <c r="N224" i="3" s="1"/>
  <c r="A224" i="3"/>
  <c r="H223" i="3"/>
  <c r="N223" i="3" s="1"/>
  <c r="A223" i="3"/>
  <c r="H222" i="3"/>
  <c r="N222" i="3" s="1"/>
  <c r="A222" i="3"/>
  <c r="H221" i="3"/>
  <c r="N221" i="3" s="1"/>
  <c r="A221" i="3"/>
  <c r="H220" i="3"/>
  <c r="N220" i="3" s="1"/>
  <c r="A220" i="3"/>
  <c r="H219" i="3"/>
  <c r="N219" i="3" s="1"/>
  <c r="A219" i="3"/>
  <c r="H218" i="3"/>
  <c r="A218" i="3"/>
  <c r="L213" i="3"/>
  <c r="K213" i="3"/>
  <c r="J213" i="3"/>
  <c r="H212" i="3"/>
  <c r="N212" i="3" s="1"/>
  <c r="A212" i="3"/>
  <c r="H211" i="3"/>
  <c r="N211" i="3" s="1"/>
  <c r="A211" i="3"/>
  <c r="H210" i="3"/>
  <c r="N210" i="3" s="1"/>
  <c r="A210" i="3"/>
  <c r="H209" i="3"/>
  <c r="N209" i="3" s="1"/>
  <c r="A209" i="3"/>
  <c r="H208" i="3"/>
  <c r="N208" i="3" s="1"/>
  <c r="A208" i="3"/>
  <c r="H207" i="3"/>
  <c r="N207" i="3" s="1"/>
  <c r="A207" i="3"/>
  <c r="H206" i="3"/>
  <c r="N206" i="3" s="1"/>
  <c r="A206" i="3"/>
  <c r="H205" i="3"/>
  <c r="N205" i="3" s="1"/>
  <c r="A205" i="3"/>
  <c r="L200" i="3"/>
  <c r="K200" i="3"/>
  <c r="J200" i="3"/>
  <c r="H199" i="3"/>
  <c r="N199" i="3" s="1"/>
  <c r="A199" i="3"/>
  <c r="H198" i="3"/>
  <c r="N198" i="3" s="1"/>
  <c r="A198" i="3"/>
  <c r="H197" i="3"/>
  <c r="N197" i="3" s="1"/>
  <c r="A197" i="3"/>
  <c r="H196" i="3"/>
  <c r="N196" i="3" s="1"/>
  <c r="A196" i="3"/>
  <c r="H195" i="3"/>
  <c r="N195" i="3" s="1"/>
  <c r="A195" i="3"/>
  <c r="H194" i="3"/>
  <c r="N194" i="3" s="1"/>
  <c r="A194" i="3"/>
  <c r="H193" i="3"/>
  <c r="N193" i="3" s="1"/>
  <c r="A193" i="3"/>
  <c r="H192" i="3"/>
  <c r="N192" i="3" s="1"/>
  <c r="A192" i="3"/>
  <c r="L187" i="3"/>
  <c r="H186" i="3"/>
  <c r="N186" i="3" s="1"/>
  <c r="A186" i="3"/>
  <c r="H185" i="3"/>
  <c r="N185" i="3" s="1"/>
  <c r="A185" i="3"/>
  <c r="H184" i="3"/>
  <c r="N184" i="3" s="1"/>
  <c r="A184" i="3"/>
  <c r="H183" i="3"/>
  <c r="N183" i="3" s="1"/>
  <c r="A183" i="3"/>
  <c r="H182" i="3"/>
  <c r="N182" i="3" s="1"/>
  <c r="A182" i="3"/>
  <c r="H181" i="3"/>
  <c r="N181" i="3" s="1"/>
  <c r="A181" i="3"/>
  <c r="H180" i="3"/>
  <c r="N180" i="3" s="1"/>
  <c r="A180" i="3"/>
  <c r="H179" i="3"/>
  <c r="N179" i="3" s="1"/>
  <c r="A179" i="3"/>
  <c r="L174" i="3"/>
  <c r="H173" i="3"/>
  <c r="N173" i="3" s="1"/>
  <c r="A173" i="3"/>
  <c r="H172" i="3"/>
  <c r="N172" i="3" s="1"/>
  <c r="A172" i="3"/>
  <c r="H171" i="3"/>
  <c r="N171" i="3" s="1"/>
  <c r="A171" i="3"/>
  <c r="H170" i="3"/>
  <c r="N170" i="3" s="1"/>
  <c r="A170" i="3"/>
  <c r="H169" i="3"/>
  <c r="N169" i="3" s="1"/>
  <c r="A169" i="3"/>
  <c r="H168" i="3"/>
  <c r="N168" i="3" s="1"/>
  <c r="A168" i="3"/>
  <c r="H167" i="3"/>
  <c r="N167" i="3" s="1"/>
  <c r="A167" i="3"/>
  <c r="H166" i="3"/>
  <c r="N166" i="3" s="1"/>
  <c r="A166" i="3"/>
  <c r="L161" i="3"/>
  <c r="K161" i="3"/>
  <c r="J161" i="3"/>
  <c r="H160" i="3"/>
  <c r="N160" i="3" s="1"/>
  <c r="A160" i="3"/>
  <c r="H159" i="3"/>
  <c r="N159" i="3" s="1"/>
  <c r="A159" i="3"/>
  <c r="H158" i="3"/>
  <c r="N158" i="3" s="1"/>
  <c r="A158" i="3"/>
  <c r="H157" i="3"/>
  <c r="N157" i="3" s="1"/>
  <c r="A157" i="3"/>
  <c r="H156" i="3"/>
  <c r="N156" i="3" s="1"/>
  <c r="A156" i="3"/>
  <c r="H155" i="3"/>
  <c r="N155" i="3" s="1"/>
  <c r="A155" i="3"/>
  <c r="H154" i="3"/>
  <c r="N154" i="3" s="1"/>
  <c r="A154" i="3"/>
  <c r="H153" i="3"/>
  <c r="N153" i="3" s="1"/>
  <c r="A153" i="3"/>
  <c r="L148" i="3"/>
  <c r="K148" i="3"/>
  <c r="J148" i="3"/>
  <c r="H147" i="3"/>
  <c r="N147" i="3" s="1"/>
  <c r="A147" i="3"/>
  <c r="H146" i="3"/>
  <c r="N146" i="3" s="1"/>
  <c r="A146" i="3"/>
  <c r="H145" i="3"/>
  <c r="N145" i="3" s="1"/>
  <c r="A145" i="3"/>
  <c r="H144" i="3"/>
  <c r="N144" i="3" s="1"/>
  <c r="A144" i="3"/>
  <c r="H143" i="3"/>
  <c r="N143" i="3" s="1"/>
  <c r="A143" i="3"/>
  <c r="H142" i="3"/>
  <c r="N142" i="3" s="1"/>
  <c r="A142" i="3"/>
  <c r="H141" i="3"/>
  <c r="N141" i="3" s="1"/>
  <c r="A141" i="3"/>
  <c r="H140" i="3"/>
  <c r="N140" i="3" s="1"/>
  <c r="A140" i="3"/>
  <c r="L135" i="3"/>
  <c r="K135" i="3"/>
  <c r="J135" i="3"/>
  <c r="H134" i="3"/>
  <c r="N134" i="3" s="1"/>
  <c r="A134" i="3"/>
  <c r="H133" i="3"/>
  <c r="N133" i="3" s="1"/>
  <c r="A133" i="3"/>
  <c r="H132" i="3"/>
  <c r="N132" i="3" s="1"/>
  <c r="A132" i="3"/>
  <c r="H131" i="3"/>
  <c r="N131" i="3" s="1"/>
  <c r="A131" i="3"/>
  <c r="H130" i="3"/>
  <c r="N130" i="3" s="1"/>
  <c r="A130" i="3"/>
  <c r="H129" i="3"/>
  <c r="N129" i="3" s="1"/>
  <c r="A129" i="3"/>
  <c r="H128" i="3"/>
  <c r="N128" i="3" s="1"/>
  <c r="A128" i="3"/>
  <c r="H127" i="3"/>
  <c r="N127" i="3" s="1"/>
  <c r="A127" i="3"/>
  <c r="L122" i="3"/>
  <c r="K122" i="3"/>
  <c r="J122" i="3"/>
  <c r="H121" i="3"/>
  <c r="N121" i="3" s="1"/>
  <c r="A121" i="3"/>
  <c r="H120" i="3"/>
  <c r="N120" i="3" s="1"/>
  <c r="A120" i="3"/>
  <c r="H119" i="3"/>
  <c r="N119" i="3" s="1"/>
  <c r="A119" i="3"/>
  <c r="H118" i="3"/>
  <c r="N118" i="3" s="1"/>
  <c r="A118" i="3"/>
  <c r="H117" i="3"/>
  <c r="N117" i="3" s="1"/>
  <c r="A117" i="3"/>
  <c r="H116" i="3"/>
  <c r="N116" i="3" s="1"/>
  <c r="A116" i="3"/>
  <c r="H115" i="3"/>
  <c r="N115" i="3" s="1"/>
  <c r="A115" i="3"/>
  <c r="H114" i="3"/>
  <c r="N114" i="3" s="1"/>
  <c r="A114" i="3"/>
  <c r="L109" i="3"/>
  <c r="H108" i="3"/>
  <c r="N108" i="3" s="1"/>
  <c r="A108" i="3"/>
  <c r="H107" i="3"/>
  <c r="N107" i="3" s="1"/>
  <c r="A107" i="3"/>
  <c r="H106" i="3"/>
  <c r="N106" i="3" s="1"/>
  <c r="A106" i="3"/>
  <c r="H105" i="3"/>
  <c r="N105" i="3" s="1"/>
  <c r="A105" i="3"/>
  <c r="H104" i="3"/>
  <c r="N104" i="3" s="1"/>
  <c r="A104" i="3"/>
  <c r="H103" i="3"/>
  <c r="N103" i="3" s="1"/>
  <c r="A103" i="3"/>
  <c r="H102" i="3"/>
  <c r="N102" i="3" s="1"/>
  <c r="A102" i="3"/>
  <c r="H101" i="3"/>
  <c r="N101" i="3" s="1"/>
  <c r="A101" i="3"/>
  <c r="L96" i="3"/>
  <c r="H95" i="3"/>
  <c r="N95" i="3" s="1"/>
  <c r="A95" i="3"/>
  <c r="H94" i="3"/>
  <c r="N94" i="3" s="1"/>
  <c r="A94" i="3"/>
  <c r="H93" i="3"/>
  <c r="N93" i="3" s="1"/>
  <c r="A93" i="3"/>
  <c r="H92" i="3"/>
  <c r="N92" i="3" s="1"/>
  <c r="A92" i="3"/>
  <c r="H91" i="3"/>
  <c r="N91" i="3" s="1"/>
  <c r="A91" i="3"/>
  <c r="H90" i="3"/>
  <c r="N90" i="3" s="1"/>
  <c r="A90" i="3"/>
  <c r="H89" i="3"/>
  <c r="N89" i="3" s="1"/>
  <c r="A89" i="3"/>
  <c r="H88" i="3"/>
  <c r="N88" i="3" s="1"/>
  <c r="A88" i="3"/>
  <c r="A82" i="3"/>
  <c r="A81" i="3"/>
  <c r="A80" i="3"/>
  <c r="A79" i="3"/>
  <c r="A78" i="3"/>
  <c r="A77" i="3"/>
  <c r="A76" i="3"/>
  <c r="A75" i="3"/>
  <c r="A69" i="3"/>
  <c r="A68" i="3"/>
  <c r="A67" i="3"/>
  <c r="A66" i="3"/>
  <c r="A65" i="3"/>
  <c r="A64" i="3"/>
  <c r="A63" i="3"/>
  <c r="A62" i="3"/>
  <c r="A56" i="3"/>
  <c r="A55" i="3"/>
  <c r="A54" i="3"/>
  <c r="A53" i="3"/>
  <c r="A52" i="3"/>
  <c r="A51" i="3"/>
  <c r="A50" i="3"/>
  <c r="A49" i="3"/>
  <c r="A43" i="3"/>
  <c r="A42" i="3"/>
  <c r="A41" i="3"/>
  <c r="A40" i="3"/>
  <c r="A39" i="3"/>
  <c r="A38" i="3"/>
  <c r="A37" i="3"/>
  <c r="A36" i="3"/>
  <c r="A30" i="3"/>
  <c r="A29" i="3"/>
  <c r="A28" i="3"/>
  <c r="A27" i="3"/>
  <c r="A26" i="3"/>
  <c r="A25" i="3"/>
  <c r="A24" i="3"/>
  <c r="A23" i="3"/>
  <c r="A17" i="3"/>
  <c r="A16" i="3"/>
  <c r="A15" i="3"/>
  <c r="A14" i="3"/>
  <c r="A13" i="3"/>
  <c r="A12" i="3"/>
  <c r="A11" i="3"/>
  <c r="A10" i="3"/>
  <c r="J265" i="3" l="1"/>
  <c r="E26" i="1" s="1"/>
  <c r="N257" i="3"/>
  <c r="H226" i="3"/>
  <c r="N218" i="3"/>
  <c r="H278" i="3"/>
  <c r="N270" i="3"/>
  <c r="K279" i="3"/>
  <c r="G13" i="1"/>
  <c r="E15" i="1"/>
  <c r="G15" i="1"/>
  <c r="F16" i="1"/>
  <c r="E17" i="1"/>
  <c r="G17" i="1"/>
  <c r="F18" i="1"/>
  <c r="G19" i="1"/>
  <c r="E21" i="1"/>
  <c r="G21" i="1"/>
  <c r="F22" i="1"/>
  <c r="J227" i="3"/>
  <c r="E23" i="1"/>
  <c r="L227" i="3"/>
  <c r="G23" i="1"/>
  <c r="F24" i="1"/>
  <c r="G25" i="1"/>
  <c r="E27" i="1"/>
  <c r="G27" i="1"/>
  <c r="F28" i="1"/>
  <c r="E29" i="1"/>
  <c r="G29" i="1"/>
  <c r="F30" i="1"/>
  <c r="G33" i="1"/>
  <c r="H369" i="3"/>
  <c r="F34" i="1"/>
  <c r="E35" i="1"/>
  <c r="G35" i="1"/>
  <c r="F36" i="1"/>
  <c r="G14" i="1"/>
  <c r="F15" i="1"/>
  <c r="E16" i="1"/>
  <c r="G16" i="1"/>
  <c r="F17" i="1"/>
  <c r="E18" i="1"/>
  <c r="G18" i="1"/>
  <c r="G20" i="1"/>
  <c r="F21" i="1"/>
  <c r="E22" i="1"/>
  <c r="G22" i="1"/>
  <c r="K227" i="3"/>
  <c r="F23" i="1"/>
  <c r="E24" i="1"/>
  <c r="G24" i="1"/>
  <c r="G26" i="1"/>
  <c r="F27" i="1"/>
  <c r="E28" i="1"/>
  <c r="G28" i="1"/>
  <c r="F29" i="1"/>
  <c r="E30" i="1"/>
  <c r="G30" i="1"/>
  <c r="G32" i="1"/>
  <c r="F33" i="1"/>
  <c r="J370" i="3"/>
  <c r="E34" i="1"/>
  <c r="L370" i="3"/>
  <c r="G34" i="1"/>
  <c r="H382" i="3"/>
  <c r="F35" i="1"/>
  <c r="E36" i="1"/>
  <c r="G36" i="1"/>
  <c r="E33" i="1"/>
  <c r="H161" i="3"/>
  <c r="H187" i="3"/>
  <c r="H213" i="3"/>
  <c r="H395" i="3"/>
  <c r="H96" i="3"/>
  <c r="H148" i="3"/>
  <c r="H304" i="3"/>
  <c r="H356" i="3"/>
  <c r="H343" i="3"/>
  <c r="J330" i="3"/>
  <c r="K330" i="3"/>
  <c r="H330" i="3"/>
  <c r="N330" i="3" s="1"/>
  <c r="H317" i="3"/>
  <c r="H291" i="3"/>
  <c r="H252" i="3"/>
  <c r="H239" i="3"/>
  <c r="H200" i="3"/>
  <c r="H174" i="3"/>
  <c r="H135" i="3"/>
  <c r="H122" i="3"/>
  <c r="H109" i="3"/>
  <c r="J343" i="3"/>
  <c r="K343" i="3"/>
  <c r="K252" i="3"/>
  <c r="J252" i="3"/>
  <c r="K265" i="3"/>
  <c r="H265" i="3"/>
  <c r="J174" i="3"/>
  <c r="K174" i="3"/>
  <c r="J187" i="3"/>
  <c r="J96" i="3"/>
  <c r="K96" i="3"/>
  <c r="J109" i="3"/>
  <c r="B15" i="5"/>
  <c r="B16" i="5"/>
  <c r="B17" i="5"/>
  <c r="B18" i="5"/>
  <c r="B19" i="5"/>
  <c r="B20" i="5"/>
  <c r="B21" i="5"/>
  <c r="B22" i="5"/>
  <c r="B23" i="5"/>
  <c r="B24" i="5"/>
  <c r="B25" i="5"/>
  <c r="B26" i="5"/>
  <c r="B27" i="5"/>
  <c r="B28" i="5"/>
  <c r="B29" i="5"/>
  <c r="B30" i="5"/>
  <c r="B31" i="5"/>
  <c r="B32" i="5"/>
  <c r="B33" i="5"/>
  <c r="B34" i="5"/>
  <c r="B35" i="5"/>
  <c r="B36" i="5"/>
  <c r="B37" i="5"/>
  <c r="B38" i="5"/>
  <c r="D29" i="1" l="1"/>
  <c r="K29" i="1" s="1"/>
  <c r="N304" i="3"/>
  <c r="D17" i="1"/>
  <c r="K17" i="1" s="1"/>
  <c r="N148" i="3"/>
  <c r="D14" i="1"/>
  <c r="N109" i="3"/>
  <c r="D13" i="1"/>
  <c r="N96" i="3"/>
  <c r="D27" i="1"/>
  <c r="K27" i="1" s="1"/>
  <c r="N278" i="3"/>
  <c r="D15" i="1"/>
  <c r="K15" i="1" s="1"/>
  <c r="N122" i="3"/>
  <c r="D24" i="1"/>
  <c r="K24" i="1" s="1"/>
  <c r="N239" i="3"/>
  <c r="D33" i="1"/>
  <c r="K33" i="1" s="1"/>
  <c r="N356" i="3"/>
  <c r="J279" i="3"/>
  <c r="D25" i="1"/>
  <c r="N252" i="3"/>
  <c r="D30" i="1"/>
  <c r="N317" i="3"/>
  <c r="D35" i="1"/>
  <c r="K35" i="1" s="1"/>
  <c r="N382" i="3"/>
  <c r="D26" i="1"/>
  <c r="N265" i="3"/>
  <c r="D16" i="1"/>
  <c r="K16" i="1" s="1"/>
  <c r="N135" i="3"/>
  <c r="D22" i="1"/>
  <c r="K22" i="1" s="1"/>
  <c r="N213" i="3"/>
  <c r="D34" i="1"/>
  <c r="K34" i="1" s="1"/>
  <c r="N369" i="3"/>
  <c r="D23" i="1"/>
  <c r="K23" i="1" s="1"/>
  <c r="N226" i="3"/>
  <c r="D36" i="1"/>
  <c r="N395" i="3"/>
  <c r="D19" i="1"/>
  <c r="N174" i="3"/>
  <c r="D20" i="1"/>
  <c r="N187" i="3"/>
  <c r="D28" i="1"/>
  <c r="N291" i="3"/>
  <c r="D21" i="1"/>
  <c r="N200" i="3"/>
  <c r="D32" i="1"/>
  <c r="N343" i="3"/>
  <c r="D18" i="1"/>
  <c r="K18" i="1" s="1"/>
  <c r="N161" i="3"/>
  <c r="L279" i="3"/>
  <c r="H279" i="3"/>
  <c r="H39" i="6"/>
  <c r="AI39" i="6" s="1"/>
  <c r="K36" i="1"/>
  <c r="H33" i="6"/>
  <c r="AI33" i="6" s="1"/>
  <c r="K30" i="1"/>
  <c r="H19" i="6"/>
  <c r="AI19" i="6" s="1"/>
  <c r="H30" i="6"/>
  <c r="AI30" i="6" s="1"/>
  <c r="H26" i="6"/>
  <c r="AI26" i="6" s="1"/>
  <c r="H24" i="6"/>
  <c r="AI24" i="6" s="1"/>
  <c r="K21" i="1"/>
  <c r="H20" i="6"/>
  <c r="AI20" i="6" s="1"/>
  <c r="H37" i="6"/>
  <c r="AI37" i="6" s="1"/>
  <c r="H31" i="6"/>
  <c r="AI31" i="6" s="1"/>
  <c r="K28" i="1"/>
  <c r="H27" i="6"/>
  <c r="AI27" i="6" s="1"/>
  <c r="H25" i="6"/>
  <c r="AI25" i="6" s="1"/>
  <c r="H21" i="6"/>
  <c r="AI21" i="6" s="1"/>
  <c r="H38" i="6"/>
  <c r="AI38" i="6" s="1"/>
  <c r="H32" i="6"/>
  <c r="AI32" i="6" s="1"/>
  <c r="H29" i="6"/>
  <c r="AI29" i="6" s="1"/>
  <c r="H18" i="6"/>
  <c r="AI18" i="6" s="1"/>
  <c r="L344" i="3"/>
  <c r="L318" i="3"/>
  <c r="J318" i="3"/>
  <c r="K305" i="3"/>
  <c r="L266" i="3"/>
  <c r="L214" i="3"/>
  <c r="J214" i="3"/>
  <c r="K201" i="3"/>
  <c r="L136" i="3"/>
  <c r="J136" i="3"/>
  <c r="K370" i="3"/>
  <c r="H370" i="3" s="1"/>
  <c r="K318" i="3"/>
  <c r="L305" i="3"/>
  <c r="J305" i="3"/>
  <c r="K214" i="3"/>
  <c r="L201" i="3"/>
  <c r="J201" i="3"/>
  <c r="L162" i="3"/>
  <c r="J162" i="3"/>
  <c r="L110" i="3"/>
  <c r="J266" i="3"/>
  <c r="L253" i="3"/>
  <c r="K162" i="3"/>
  <c r="K136" i="3"/>
  <c r="L97" i="3"/>
  <c r="K97" i="3"/>
  <c r="F13" i="1"/>
  <c r="J188" i="3"/>
  <c r="E20" i="1"/>
  <c r="J175" i="3"/>
  <c r="E19" i="1"/>
  <c r="K266" i="3"/>
  <c r="F26" i="1"/>
  <c r="K253" i="3"/>
  <c r="F25" i="1"/>
  <c r="J344" i="3"/>
  <c r="E32" i="1"/>
  <c r="K357" i="3"/>
  <c r="L292" i="3"/>
  <c r="J292" i="3"/>
  <c r="L240" i="3"/>
  <c r="J240" i="3"/>
  <c r="L188" i="3"/>
  <c r="K149" i="3"/>
  <c r="K123" i="3"/>
  <c r="K396" i="3"/>
  <c r="L383" i="3"/>
  <c r="J383" i="3"/>
  <c r="J357" i="3"/>
  <c r="K292" i="3"/>
  <c r="K240" i="3"/>
  <c r="H227" i="3"/>
  <c r="L175" i="3"/>
  <c r="L149" i="3"/>
  <c r="J149" i="3"/>
  <c r="L123" i="3"/>
  <c r="J123" i="3"/>
  <c r="J110" i="3"/>
  <c r="E14" i="1"/>
  <c r="J97" i="3"/>
  <c r="E13" i="1"/>
  <c r="K175" i="3"/>
  <c r="F19" i="1"/>
  <c r="J253" i="3"/>
  <c r="E25" i="1"/>
  <c r="K344" i="3"/>
  <c r="F32" i="1"/>
  <c r="L396" i="3"/>
  <c r="J396" i="3"/>
  <c r="K383" i="3"/>
  <c r="L357" i="3"/>
  <c r="D31" i="1"/>
  <c r="L331" i="3"/>
  <c r="J331" i="3"/>
  <c r="F31" i="1"/>
  <c r="K331" i="3"/>
  <c r="E31" i="1"/>
  <c r="H36" i="6"/>
  <c r="AI36" i="6" s="1"/>
  <c r="K109" i="3"/>
  <c r="K187" i="3"/>
  <c r="K26" i="1" l="1"/>
  <c r="H266" i="3"/>
  <c r="H23" i="6"/>
  <c r="AI23" i="6" s="1"/>
  <c r="H35" i="6"/>
  <c r="AI35" i="6" s="1"/>
  <c r="K32" i="1"/>
  <c r="H22" i="6"/>
  <c r="AI22" i="6" s="1"/>
  <c r="K19" i="1"/>
  <c r="K31" i="1"/>
  <c r="H28" i="6"/>
  <c r="AI28" i="6" s="1"/>
  <c r="K25" i="1"/>
  <c r="H16" i="6"/>
  <c r="AI16" i="6" s="1"/>
  <c r="K13" i="1"/>
  <c r="H17" i="6"/>
  <c r="AI17" i="6" s="1"/>
  <c r="H318" i="3"/>
  <c r="H162" i="3"/>
  <c r="H305" i="3"/>
  <c r="H136" i="3"/>
  <c r="H201" i="3"/>
  <c r="H214" i="3"/>
  <c r="H396" i="3"/>
  <c r="H123" i="3"/>
  <c r="H149" i="3"/>
  <c r="H240" i="3"/>
  <c r="H344" i="3"/>
  <c r="K188" i="3"/>
  <c r="H188" i="3" s="1"/>
  <c r="F20" i="1"/>
  <c r="K20" i="1" s="1"/>
  <c r="H357" i="3"/>
  <c r="H292" i="3"/>
  <c r="H175" i="3"/>
  <c r="K110" i="3"/>
  <c r="H110" i="3" s="1"/>
  <c r="F14" i="1"/>
  <c r="K14" i="1" s="1"/>
  <c r="H331" i="3"/>
  <c r="H253" i="3"/>
  <c r="H97" i="3"/>
  <c r="H383" i="3"/>
  <c r="H34" i="6"/>
  <c r="AI34" i="6" s="1"/>
  <c r="E13" i="5"/>
  <c r="E12" i="5"/>
  <c r="E11" i="5"/>
  <c r="E10" i="5"/>
  <c r="E9" i="5"/>
  <c r="H24" i="3"/>
  <c r="N24" i="3" s="1"/>
  <c r="H25" i="3"/>
  <c r="N25" i="3" s="1"/>
  <c r="H26" i="3"/>
  <c r="N26" i="3" s="1"/>
  <c r="H27" i="3"/>
  <c r="N27" i="3" s="1"/>
  <c r="H28" i="3"/>
  <c r="N28" i="3" s="1"/>
  <c r="H29" i="3"/>
  <c r="N29" i="3" s="1"/>
  <c r="H30" i="3"/>
  <c r="N30" i="3" s="1"/>
  <c r="H11" i="3"/>
  <c r="N11" i="3" s="1"/>
  <c r="H12" i="3"/>
  <c r="N12" i="3" s="1"/>
  <c r="H13" i="3"/>
  <c r="N13" i="3" s="1"/>
  <c r="H14" i="3"/>
  <c r="N14" i="3" s="1"/>
  <c r="H15" i="3"/>
  <c r="N15" i="3" s="1"/>
  <c r="H16" i="3"/>
  <c r="N16" i="3" s="1"/>
  <c r="H17" i="3"/>
  <c r="N17" i="3" s="1"/>
  <c r="H37" i="3"/>
  <c r="N37" i="3" s="1"/>
  <c r="H38" i="3"/>
  <c r="N38" i="3" s="1"/>
  <c r="H39" i="3"/>
  <c r="N39" i="3" s="1"/>
  <c r="H40" i="3"/>
  <c r="N40" i="3" s="1"/>
  <c r="H41" i="3"/>
  <c r="N41" i="3" s="1"/>
  <c r="H42" i="3"/>
  <c r="N42" i="3" s="1"/>
  <c r="H43" i="3"/>
  <c r="N43" i="3" s="1"/>
  <c r="H50" i="3"/>
  <c r="N50" i="3" s="1"/>
  <c r="H51" i="3"/>
  <c r="N51" i="3" s="1"/>
  <c r="H52" i="3"/>
  <c r="N52" i="3" s="1"/>
  <c r="H53" i="3"/>
  <c r="N53" i="3" s="1"/>
  <c r="H54" i="3"/>
  <c r="N54" i="3" s="1"/>
  <c r="H55" i="3"/>
  <c r="N55" i="3" s="1"/>
  <c r="H56" i="3"/>
  <c r="N56" i="3" s="1"/>
  <c r="H63" i="3"/>
  <c r="N63" i="3" s="1"/>
  <c r="H64" i="3"/>
  <c r="N64" i="3" s="1"/>
  <c r="H65" i="3"/>
  <c r="N65" i="3" s="1"/>
  <c r="H66" i="3"/>
  <c r="N66" i="3" s="1"/>
  <c r="H67" i="3"/>
  <c r="N67" i="3" s="1"/>
  <c r="H68" i="3"/>
  <c r="N68" i="3" s="1"/>
  <c r="H69" i="3"/>
  <c r="N69" i="3" s="1"/>
  <c r="H76" i="3"/>
  <c r="N76" i="3" s="1"/>
  <c r="H77" i="3"/>
  <c r="N77" i="3" s="1"/>
  <c r="H78" i="3"/>
  <c r="N78" i="3" s="1"/>
  <c r="H79" i="3"/>
  <c r="N79" i="3" s="1"/>
  <c r="H80" i="3"/>
  <c r="N80" i="3" s="1"/>
  <c r="H81" i="3"/>
  <c r="N81" i="3" s="1"/>
  <c r="H82" i="3"/>
  <c r="N82" i="3" s="1"/>
  <c r="K17" i="4"/>
  <c r="G42" i="1" s="1"/>
  <c r="B14" i="5" l="1"/>
  <c r="B13" i="5"/>
  <c r="B12" i="5"/>
  <c r="B11" i="5"/>
  <c r="B10" i="5"/>
  <c r="B9" i="5"/>
  <c r="L83" i="3"/>
  <c r="K83" i="3"/>
  <c r="J83" i="3"/>
  <c r="H75" i="3"/>
  <c r="N75" i="3" s="1"/>
  <c r="L70" i="3"/>
  <c r="K70" i="3"/>
  <c r="J70" i="3"/>
  <c r="H62" i="3"/>
  <c r="N62" i="3" s="1"/>
  <c r="L57" i="3"/>
  <c r="K57" i="3"/>
  <c r="J57" i="3"/>
  <c r="H49" i="3"/>
  <c r="N49" i="3" s="1"/>
  <c r="L44" i="3"/>
  <c r="K44" i="3"/>
  <c r="J44" i="3"/>
  <c r="H36" i="3"/>
  <c r="N36" i="3" s="1"/>
  <c r="L31" i="3"/>
  <c r="G8" i="1" s="1"/>
  <c r="H23" i="3"/>
  <c r="N23" i="3" s="1"/>
  <c r="H10" i="3"/>
  <c r="N10" i="3" s="1"/>
  <c r="L18" i="3"/>
  <c r="G15" i="4"/>
  <c r="G11" i="4"/>
  <c r="G10" i="4"/>
  <c r="G9" i="4"/>
  <c r="G8" i="4"/>
  <c r="M8" i="4" s="1"/>
  <c r="N16" i="2"/>
  <c r="G9" i="2"/>
  <c r="F45" i="6" s="1"/>
  <c r="I9" i="2"/>
  <c r="I10" i="2"/>
  <c r="I11" i="2"/>
  <c r="I8" i="2"/>
  <c r="G8" i="2"/>
  <c r="F44" i="6" s="1"/>
  <c r="G38" i="1" l="1"/>
  <c r="L403" i="3"/>
  <c r="AI58" i="6"/>
  <c r="M11" i="4"/>
  <c r="AI62" i="6"/>
  <c r="M15" i="4"/>
  <c r="AI56" i="6"/>
  <c r="M9" i="4"/>
  <c r="AI57" i="6"/>
  <c r="M10" i="4"/>
  <c r="G7" i="1"/>
  <c r="L401" i="3"/>
  <c r="F12" i="1"/>
  <c r="H55" i="6"/>
  <c r="H63" i="6" s="1"/>
  <c r="J18" i="3"/>
  <c r="J8" i="2"/>
  <c r="P8" i="2" s="1"/>
  <c r="J10" i="2"/>
  <c r="P10" i="2" s="1"/>
  <c r="J11" i="2"/>
  <c r="P11" i="2" s="1"/>
  <c r="J9" i="2"/>
  <c r="P9" i="2" s="1"/>
  <c r="J31" i="3"/>
  <c r="E8" i="1" s="1"/>
  <c r="K31" i="3"/>
  <c r="F8" i="1" s="1"/>
  <c r="I17" i="4"/>
  <c r="E42" i="1" s="1"/>
  <c r="E52" i="1" s="1"/>
  <c r="L53" i="1" s="1"/>
  <c r="N53" i="1" s="1"/>
  <c r="F9" i="1"/>
  <c r="D62" i="1"/>
  <c r="E62" i="1"/>
  <c r="G12" i="1"/>
  <c r="E12" i="1"/>
  <c r="E11" i="1"/>
  <c r="G11" i="1"/>
  <c r="F11" i="1"/>
  <c r="E10" i="1"/>
  <c r="F10" i="1"/>
  <c r="G10" i="1"/>
  <c r="G9" i="1"/>
  <c r="E9" i="1"/>
  <c r="H57" i="3"/>
  <c r="N57" i="3" s="1"/>
  <c r="H83" i="3"/>
  <c r="H44" i="3"/>
  <c r="N44" i="3" s="1"/>
  <c r="H70" i="3"/>
  <c r="N70" i="3" s="1"/>
  <c r="H31" i="3"/>
  <c r="N31" i="3" s="1"/>
  <c r="H18" i="3"/>
  <c r="G17" i="4"/>
  <c r="L84" i="3" l="1"/>
  <c r="N83" i="3"/>
  <c r="D42" i="1"/>
  <c r="D52" i="1" s="1"/>
  <c r="M17" i="4"/>
  <c r="G37" i="1"/>
  <c r="G41" i="1" s="1"/>
  <c r="H14" i="6"/>
  <c r="AI14" i="6" s="1"/>
  <c r="H11" i="6"/>
  <c r="AI11" i="6" s="1"/>
  <c r="H12" i="6"/>
  <c r="AI12" i="6" s="1"/>
  <c r="H13" i="6"/>
  <c r="AI13" i="6" s="1"/>
  <c r="H15" i="6"/>
  <c r="AI15" i="6" s="1"/>
  <c r="H401" i="3"/>
  <c r="E7" i="1"/>
  <c r="E37" i="1" s="1"/>
  <c r="J401" i="3"/>
  <c r="J84" i="3"/>
  <c r="AI55" i="6"/>
  <c r="G55" i="6"/>
  <c r="K84" i="3"/>
  <c r="K71" i="3"/>
  <c r="L71" i="3"/>
  <c r="J71" i="3"/>
  <c r="L58" i="3"/>
  <c r="J58" i="3"/>
  <c r="K58" i="3"/>
  <c r="K45" i="3"/>
  <c r="L45" i="3"/>
  <c r="J45" i="3"/>
  <c r="L32" i="3"/>
  <c r="J32" i="3"/>
  <c r="K32" i="3"/>
  <c r="L19" i="3"/>
  <c r="J19" i="3"/>
  <c r="H50" i="6"/>
  <c r="K18" i="3"/>
  <c r="N18" i="3" s="1"/>
  <c r="J16" i="2"/>
  <c r="F62" i="1"/>
  <c r="D12" i="1"/>
  <c r="K12" i="1" s="1"/>
  <c r="D11" i="1"/>
  <c r="K11" i="1" s="1"/>
  <c r="D10" i="1"/>
  <c r="K10" i="1" s="1"/>
  <c r="D9" i="1"/>
  <c r="K9" i="1" s="1"/>
  <c r="D7" i="1"/>
  <c r="J17" i="4"/>
  <c r="F42" i="1" s="1"/>
  <c r="M16" i="2"/>
  <c r="D8" i="1"/>
  <c r="K8" i="1" s="1"/>
  <c r="K18" i="4"/>
  <c r="D61" i="1"/>
  <c r="E63" i="1"/>
  <c r="I18" i="4"/>
  <c r="D37" i="1" l="1"/>
  <c r="F38" i="1"/>
  <c r="K403" i="3"/>
  <c r="H403" i="3"/>
  <c r="H10" i="6"/>
  <c r="AI10" i="6" s="1"/>
  <c r="G50" i="6"/>
  <c r="AI50" i="6"/>
  <c r="L6" i="3"/>
  <c r="L405" i="3" s="1"/>
  <c r="G45" i="1"/>
  <c r="L58" i="1" s="1"/>
  <c r="F7" i="1"/>
  <c r="F37" i="1" s="1"/>
  <c r="K401" i="3"/>
  <c r="H84" i="3"/>
  <c r="H45" i="3"/>
  <c r="H58" i="3"/>
  <c r="H71" i="3"/>
  <c r="F61" i="1"/>
  <c r="H32" i="3"/>
  <c r="L16" i="2"/>
  <c r="P16" i="2" s="1"/>
  <c r="H44" i="6"/>
  <c r="H47" i="6"/>
  <c r="G47" i="6" s="1"/>
  <c r="H45" i="6"/>
  <c r="H46" i="6"/>
  <c r="K19" i="3"/>
  <c r="H19" i="3" s="1"/>
  <c r="N17" i="2"/>
  <c r="D38" i="1"/>
  <c r="D41" i="1" s="1"/>
  <c r="M17" i="2"/>
  <c r="J18" i="4"/>
  <c r="F41" i="1" l="1"/>
  <c r="E38" i="1"/>
  <c r="E41" i="1" s="1"/>
  <c r="E45" i="1" s="1"/>
  <c r="L19" i="2" s="1"/>
  <c r="L17" i="2"/>
  <c r="J17" i="2" s="1"/>
  <c r="J403" i="3"/>
  <c r="H40" i="6"/>
  <c r="K7" i="1"/>
  <c r="D45" i="1"/>
  <c r="H37" i="1" s="1"/>
  <c r="H51" i="6"/>
  <c r="K6" i="3"/>
  <c r="K405" i="3" s="1"/>
  <c r="F45" i="1"/>
  <c r="L45" i="1" s="1"/>
  <c r="G46" i="6"/>
  <c r="G45" i="6"/>
  <c r="I51" i="6"/>
  <c r="I80" i="6" s="1"/>
  <c r="AI47" i="6"/>
  <c r="H6" i="3"/>
  <c r="H405" i="3" s="1"/>
  <c r="G44" i="6"/>
  <c r="G18" i="4"/>
  <c r="H80" i="6" l="1"/>
  <c r="H81" i="6" s="1"/>
  <c r="H82" i="6" s="1"/>
  <c r="H41" i="1"/>
  <c r="L52" i="1"/>
  <c r="N52" i="1" s="1"/>
  <c r="J6" i="3"/>
  <c r="J405" i="3" s="1"/>
  <c r="I81" i="6"/>
  <c r="L56" i="1"/>
  <c r="L57" i="1"/>
  <c r="I20" i="10"/>
  <c r="I42" i="1"/>
  <c r="I20" i="4"/>
  <c r="I43" i="1"/>
  <c r="I38" i="1"/>
  <c r="D56" i="1"/>
  <c r="D54" i="1"/>
  <c r="H17" i="1"/>
  <c r="H26" i="1"/>
  <c r="H9" i="1"/>
  <c r="H8" i="1"/>
  <c r="H28" i="1"/>
  <c r="H29" i="1"/>
  <c r="E46" i="1"/>
  <c r="H35" i="1"/>
  <c r="H13" i="1"/>
  <c r="H19" i="1"/>
  <c r="H11" i="1"/>
  <c r="F46" i="1"/>
  <c r="H7" i="1"/>
  <c r="H14" i="1"/>
  <c r="H24" i="1"/>
  <c r="H31" i="1"/>
  <c r="H15" i="1"/>
  <c r="H22" i="1"/>
  <c r="H25" i="1"/>
  <c r="H10" i="1"/>
  <c r="H42" i="1"/>
  <c r="G46" i="1"/>
  <c r="H36" i="1"/>
  <c r="H20" i="1"/>
  <c r="H27" i="1"/>
  <c r="H34" i="1"/>
  <c r="H18" i="1"/>
  <c r="H21" i="1"/>
  <c r="H12" i="1"/>
  <c r="H38" i="1"/>
  <c r="H32" i="1"/>
  <c r="H16" i="1"/>
  <c r="H23" i="1"/>
  <c r="H30" i="1"/>
  <c r="H33" i="1"/>
  <c r="H43" i="1"/>
  <c r="E54" i="1" l="1"/>
  <c r="D60" i="1" s="1"/>
  <c r="E69" i="1" s="1"/>
  <c r="L51" i="1"/>
  <c r="N51" i="1" s="1"/>
  <c r="H45" i="1"/>
  <c r="AH46" i="6"/>
  <c r="AI46" i="6" s="1"/>
  <c r="J51" i="6"/>
  <c r="J80" i="6" s="1"/>
  <c r="D46" i="1"/>
  <c r="D63" i="1" l="1"/>
  <c r="L54" i="1"/>
  <c r="E68" i="1"/>
  <c r="E70" i="1" s="1"/>
  <c r="F60" i="1"/>
  <c r="F63" i="1" s="1"/>
  <c r="G68" i="1" s="1"/>
  <c r="J81" i="6"/>
  <c r="K51" i="6"/>
  <c r="K80" i="6" s="1"/>
  <c r="F68" i="1" l="1"/>
  <c r="G67" i="1"/>
  <c r="D67" i="1"/>
  <c r="F70" i="1"/>
  <c r="D70" i="1"/>
  <c r="G69" i="1"/>
  <c r="G70" i="1"/>
  <c r="D69" i="1"/>
  <c r="G60" i="1"/>
  <c r="G61" i="1"/>
  <c r="D68" i="1"/>
  <c r="F69" i="1"/>
  <c r="G62" i="1"/>
  <c r="K81" i="6"/>
  <c r="L51" i="6"/>
  <c r="L80" i="6" s="1"/>
  <c r="G63" i="1" l="1"/>
  <c r="L81" i="6"/>
  <c r="M51" i="6"/>
  <c r="M80" i="6" s="1"/>
  <c r="M81" i="6" l="1"/>
  <c r="N51" i="6"/>
  <c r="N80" i="6" s="1"/>
  <c r="N81" i="6" l="1"/>
  <c r="O51" i="6"/>
  <c r="O80" i="6" s="1"/>
  <c r="O81" i="6" l="1"/>
  <c r="P51" i="6"/>
  <c r="P80" i="6" s="1"/>
  <c r="P81" i="6" l="1"/>
  <c r="Q51" i="6"/>
  <c r="Q80" i="6" s="1"/>
  <c r="Q81" i="6" l="1"/>
  <c r="R51" i="6"/>
  <c r="R80" i="6" s="1"/>
  <c r="R81" i="6" l="1"/>
  <c r="T51" i="6"/>
  <c r="T80" i="6" s="1"/>
  <c r="S51" i="6"/>
  <c r="S80" i="6" s="1"/>
  <c r="S81" i="6" l="1"/>
  <c r="T81" i="6" s="1"/>
  <c r="U51" i="6"/>
  <c r="U80" i="6" s="1"/>
  <c r="U81" i="6" l="1"/>
  <c r="V51" i="6"/>
  <c r="V80" i="6" s="1"/>
  <c r="V81" i="6" l="1"/>
  <c r="W51" i="6"/>
  <c r="W80" i="6" s="1"/>
  <c r="W81" i="6" l="1"/>
  <c r="X51" i="6"/>
  <c r="X80" i="6" s="1"/>
  <c r="X81" i="6" l="1"/>
  <c r="Y51" i="6"/>
  <c r="Y80" i="6" s="1"/>
  <c r="Y81" i="6" l="1"/>
  <c r="Z51" i="6"/>
  <c r="Z80" i="6" s="1"/>
  <c r="Z81" i="6" l="1"/>
  <c r="AA51" i="6"/>
  <c r="AA80" i="6" s="1"/>
  <c r="AA81" i="6" l="1"/>
  <c r="AB51" i="6"/>
  <c r="AB80" i="6" s="1"/>
  <c r="AB81" i="6" l="1"/>
  <c r="AC51" i="6"/>
  <c r="AC80" i="6" s="1"/>
  <c r="AC81" i="6" l="1"/>
  <c r="AD51" i="6"/>
  <c r="AD80" i="6" s="1"/>
  <c r="AD81" i="6" l="1"/>
  <c r="AH44" i="6"/>
  <c r="AE51" i="6"/>
  <c r="AE80" i="6" s="1"/>
  <c r="AE81" i="6" l="1"/>
  <c r="AI44" i="6"/>
  <c r="AF51" i="6"/>
  <c r="AF80" i="6" s="1"/>
  <c r="AF81" i="6" l="1"/>
  <c r="AH45" i="6"/>
  <c r="AG51" i="6"/>
  <c r="AG80" i="6" s="1"/>
  <c r="AH80" i="6" s="1"/>
  <c r="V82" i="6" l="1"/>
  <c r="S82" i="6"/>
  <c r="I82" i="6"/>
  <c r="K82" i="6"/>
  <c r="M82" i="6"/>
  <c r="O82" i="6"/>
  <c r="Q82" i="6"/>
  <c r="U82" i="6"/>
  <c r="T82" i="6"/>
  <c r="J82" i="6"/>
  <c r="L82" i="6"/>
  <c r="N82" i="6"/>
  <c r="P82" i="6"/>
  <c r="R82" i="6"/>
  <c r="W82" i="6"/>
  <c r="X82" i="6"/>
  <c r="Y82" i="6"/>
  <c r="Z82" i="6"/>
  <c r="AA82" i="6"/>
  <c r="AB82" i="6"/>
  <c r="AC82" i="6"/>
  <c r="AD82" i="6"/>
  <c r="AE82" i="6"/>
  <c r="AF82" i="6"/>
  <c r="AI45" i="6"/>
  <c r="AH51" i="6"/>
  <c r="AG81" i="6"/>
  <c r="AG82" i="6" s="1"/>
</calcChain>
</file>

<file path=xl/comments1.xml><?xml version="1.0" encoding="utf-8"?>
<comments xmlns="http://schemas.openxmlformats.org/spreadsheetml/2006/main">
  <authors>
    <author>JPR Gore de Los Rios</author>
    <author>Jose Riquelme</author>
    <author>profesional FIC</author>
  </authors>
  <commentList>
    <comment ref="C2" authorId="0" shapeId="0">
      <text>
        <r>
          <rPr>
            <b/>
            <sz val="9"/>
            <color indexed="81"/>
            <rFont val="Tahoma"/>
            <family val="2"/>
          </rPr>
          <t>Ingresar datos aquí, se replicaran en las demás planillas, revise las notas en los encabezados para guiarse.</t>
        </r>
      </text>
    </comment>
    <comment ref="C3" authorId="0" shapeId="0">
      <text>
        <r>
          <rPr>
            <b/>
            <sz val="9"/>
            <color indexed="81"/>
            <rFont val="Tahoma"/>
            <family val="2"/>
          </rPr>
          <t>Máximo 50 caracteres
Innove!</t>
        </r>
      </text>
    </comment>
    <comment ref="B9" authorId="0" shapeId="0">
      <text>
        <r>
          <rPr>
            <b/>
            <sz val="9"/>
            <color indexed="81"/>
            <rFont val="Tahoma"/>
            <family val="2"/>
          </rPr>
          <t xml:space="preserve">Completar aquí los objetivos
</t>
        </r>
      </text>
    </comment>
    <comment ref="D9" authorId="0" shapeId="0">
      <text>
        <r>
          <rPr>
            <b/>
            <sz val="9"/>
            <color indexed="81"/>
            <rFont val="Tahoma"/>
            <family val="2"/>
          </rPr>
          <t>Ingresar el numero de la o las actividad(es) que se vinculan con el resultado esperado.</t>
        </r>
      </text>
    </comment>
    <comment ref="E9" authorId="0" shapeId="0">
      <text>
        <r>
          <rPr>
            <b/>
            <sz val="9"/>
            <color indexed="81"/>
            <rFont val="Tahoma"/>
            <family val="2"/>
          </rPr>
          <t xml:space="preserve">Descripción del Indicador </t>
        </r>
        <r>
          <rPr>
            <b/>
            <sz val="9"/>
            <color indexed="10"/>
            <rFont val="Tahoma"/>
            <family val="2"/>
          </rPr>
          <t>de la actividad</t>
        </r>
      </text>
    </comment>
    <comment ref="F9" authorId="0" shapeId="0">
      <text>
        <r>
          <rPr>
            <b/>
            <sz val="9"/>
            <color indexed="81"/>
            <rFont val="Tahoma"/>
            <family val="2"/>
          </rPr>
          <t>Fórmula matemática para calcular el indicacor (si corresponde)</t>
        </r>
      </text>
    </comment>
    <comment ref="G9" authorId="0" shapeId="0">
      <text>
        <r>
          <rPr>
            <b/>
            <sz val="9"/>
            <color indexed="81"/>
            <rFont val="Tahoma"/>
            <family val="2"/>
          </rPr>
          <t>Especificar la periodicidad de la medición del indicador, es decir, si es de carácter mensual, trimestral, semestral, etc.</t>
        </r>
      </text>
    </comment>
    <comment ref="H9" authorId="0" shapeId="0">
      <text>
        <r>
          <rPr>
            <b/>
            <sz val="9"/>
            <color indexed="81"/>
            <rFont val="Tahoma"/>
            <family val="2"/>
          </rPr>
          <t>Indicar el valor que se espera para el indicador, el cual da cumplimiento al objetivo de la actividad.</t>
        </r>
      </text>
    </comment>
    <comment ref="I9" authorId="0" shapeId="0">
      <text>
        <r>
          <rPr>
            <b/>
            <sz val="9"/>
            <color indexed="81"/>
            <rFont val="Tahoma"/>
            <family val="2"/>
          </rPr>
          <t>Medio de comprobación o de evidencia que permite determinar su veracidad.</t>
        </r>
      </text>
    </comment>
    <comment ref="J9" authorId="0" shapeId="0">
      <text>
        <r>
          <rPr>
            <b/>
            <sz val="9"/>
            <color indexed="81"/>
            <rFont val="Tahoma"/>
            <family val="2"/>
          </rPr>
          <t>Mencione supuestos o eventualidades que permitan el desarrollo y concreción de la actividad, pero que condicionan su logro efectivo en caso de no ocurrir, aun teniendo bajas probabilidades de que el supuesto no se cumpla.</t>
        </r>
      </text>
    </comment>
    <comment ref="A10" authorId="1" shapeId="0">
      <text>
        <r>
          <rPr>
            <b/>
            <sz val="9"/>
            <color indexed="81"/>
            <rFont val="Tahoma"/>
            <family val="2"/>
          </rPr>
          <t>Esta Fila debe ser llenada con objetivo general, e indicador para el proyecto total.</t>
        </r>
      </text>
    </comment>
    <comment ref="B10" authorId="1" shapeId="0">
      <text>
        <r>
          <rPr>
            <b/>
            <sz val="9"/>
            <color indexed="81"/>
            <rFont val="Tahoma"/>
            <family val="2"/>
          </rPr>
          <t>Propósito u Objetivo General del proyecto</t>
        </r>
      </text>
    </comment>
    <comment ref="E10" authorId="2" shapeId="0">
      <text>
        <r>
          <rPr>
            <b/>
            <sz val="9"/>
            <color indexed="81"/>
            <rFont val="Tahoma"/>
            <family val="2"/>
          </rPr>
          <t>profesional FIC:</t>
        </r>
        <r>
          <rPr>
            <sz val="9"/>
            <color indexed="81"/>
            <rFont val="Tahoma"/>
            <family val="2"/>
          </rPr>
          <t xml:space="preserve">
Se hace necesario incorporar desde ya, indicador que mida el impacto del proyecto una vez finalizado este, con el fin de poder verificar el impacto de las acciones en la brecha que pretende atender.</t>
        </r>
      </text>
    </comment>
  </commentList>
</comments>
</file>

<file path=xl/comments2.xml><?xml version="1.0" encoding="utf-8"?>
<comments xmlns="http://schemas.openxmlformats.org/spreadsheetml/2006/main">
  <authors>
    <author>JPR Gore de Los Rios</author>
  </authors>
  <commentList>
    <comment ref="B8" authorId="0" shapeId="0">
      <text>
        <r>
          <rPr>
            <b/>
            <sz val="9"/>
            <color indexed="81"/>
            <rFont val="Tahoma"/>
            <family val="2"/>
          </rPr>
          <t>Completar Aquí el nombre de la actividad. Use nombres cortos, en la descripción explique en detalle.</t>
        </r>
      </text>
    </comment>
    <comment ref="C8" authorId="0" shapeId="0">
      <text>
        <r>
          <rPr>
            <b/>
            <sz val="9"/>
            <color indexed="81"/>
            <rFont val="Tahoma"/>
            <family val="2"/>
          </rPr>
          <t xml:space="preserve">Descripción de la actividad.
</t>
        </r>
      </text>
    </comment>
    <comment ref="D8" authorId="0" shapeId="0">
      <text>
        <r>
          <rPr>
            <b/>
            <sz val="9"/>
            <color indexed="81"/>
            <rFont val="Tahoma"/>
            <family val="2"/>
          </rPr>
          <t>Medio de comprobación o de evidencia que permite determinar su veracidad.</t>
        </r>
      </text>
    </comment>
    <comment ref="E8" authorId="0" shapeId="0">
      <text>
        <r>
          <rPr>
            <b/>
            <sz val="9"/>
            <color indexed="81"/>
            <rFont val="Tahoma"/>
            <family val="2"/>
          </rPr>
          <t>Especificar la periodicidad de la medición del indicador, es decir, si es de carácter mensual, trimestral, semestral, etc.</t>
        </r>
      </text>
    </comment>
    <comment ref="F8" authorId="0" shapeId="0">
      <text>
        <r>
          <rPr>
            <b/>
            <sz val="9"/>
            <color indexed="81"/>
            <rFont val="Tahoma"/>
            <family val="2"/>
          </rPr>
          <t>Mencione supuestos o eventualidades que permitan el desarrollo y concreción de la actividad, pero que condicionan su logro efectivo en caso de no ocurrir, aun teniendo bajas probabilidades de que el supuesto no se cumpla.</t>
        </r>
      </text>
    </comment>
  </commentList>
</comments>
</file>

<file path=xl/comments3.xml><?xml version="1.0" encoding="utf-8"?>
<comments xmlns="http://schemas.openxmlformats.org/spreadsheetml/2006/main">
  <authors>
    <author>JPR Gore de Los Rios</author>
    <author>profesional FIC</author>
  </authors>
  <commentList>
    <comment ref="I50" authorId="0" shapeId="0">
      <text>
        <r>
          <rPr>
            <b/>
            <sz val="9"/>
            <color indexed="81"/>
            <rFont val="Tahoma"/>
            <family val="2"/>
          </rPr>
          <t xml:space="preserve">Debe completar los aportes de la ejecutora y terceros </t>
        </r>
      </text>
    </comment>
    <comment ref="E70" authorId="1" shapeId="0">
      <text>
        <r>
          <rPr>
            <b/>
            <sz val="9"/>
            <color indexed="81"/>
            <rFont val="Tahoma"/>
            <family val="2"/>
          </rPr>
          <t>profesional FIC:</t>
        </r>
        <r>
          <rPr>
            <sz val="9"/>
            <color indexed="81"/>
            <rFont val="Tahoma"/>
            <family val="2"/>
          </rPr>
          <t xml:space="preserve">
aportes pecuniarios 5% si se requiere según bases.</t>
        </r>
      </text>
    </comment>
  </commentList>
</comments>
</file>

<file path=xl/comments4.xml><?xml version="1.0" encoding="utf-8"?>
<comments xmlns="http://schemas.openxmlformats.org/spreadsheetml/2006/main">
  <authors>
    <author>JPR Gore de Los Rios</author>
  </authors>
  <commentList>
    <comment ref="B9"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22"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35"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48"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61"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74"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87"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100"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113"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126"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139"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152"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165"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178"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191"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204"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217"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230"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243"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256"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269"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282"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295"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308"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321"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334"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347"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360"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373"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386"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List>
</comments>
</file>

<file path=xl/comments5.xml><?xml version="1.0" encoding="utf-8"?>
<comments xmlns="http://schemas.openxmlformats.org/spreadsheetml/2006/main">
  <authors>
    <author>JPR Gore de Los Rios</author>
    <author>profesional FIC</author>
  </authors>
  <commentList>
    <comment ref="B7" authorId="0" shapeId="0">
      <text>
        <r>
          <rPr>
            <b/>
            <sz val="9"/>
            <color indexed="81"/>
            <rFont val="Tahoma"/>
            <family val="2"/>
          </rPr>
          <t>Partidas aceptadas:
 (considerar restricciones de las Bases y tablas )
-Director del Proyecto
-Coordinador del Proyecto
-Profesionales (perfiles acorde a la temática del proyecto de experiencia comprobable)
-Periodista
-Profesional del area comercial
- Secretaria
- Contador</t>
        </r>
      </text>
    </comment>
    <comment ref="H7" authorId="1" shapeId="0">
      <text>
        <r>
          <rPr>
            <b/>
            <sz val="9"/>
            <color indexed="81"/>
            <rFont val="Tahoma"/>
            <family val="2"/>
          </rPr>
          <t>profesional FIC:</t>
        </r>
        <r>
          <rPr>
            <sz val="9"/>
            <color indexed="81"/>
            <rFont val="Tahoma"/>
            <family val="2"/>
          </rPr>
          <t xml:space="preserve">
Para valores de referencia revisar tabla del documento anexo N°8 de las bases.</t>
        </r>
      </text>
    </comment>
  </commentList>
</comments>
</file>

<file path=xl/comments6.xml><?xml version="1.0" encoding="utf-8"?>
<comments xmlns="http://schemas.openxmlformats.org/spreadsheetml/2006/main">
  <authors>
    <author>JPR Gore de Los Rios</author>
  </authors>
  <commentList>
    <comment ref="B7" authorId="0" shapeId="0">
      <text>
        <r>
          <rPr>
            <b/>
            <sz val="9"/>
            <color indexed="81"/>
            <rFont val="Tahoma"/>
            <family val="2"/>
          </rPr>
          <t>Itemes aceptados:
ITEM Materiales de Oficina:
- Papelería
- Fungibles
- Material de oficina
- Insumos computacionales (tinta)
ITEM Movilización:
- Pasajes
- Viaticos
- Alimentación
NO se financia compra ni arriendo de equipamiento de oficina</t>
        </r>
      </text>
    </comment>
  </commentList>
</comments>
</file>

<file path=xl/comments7.xml><?xml version="1.0" encoding="utf-8"?>
<comments xmlns="http://schemas.openxmlformats.org/spreadsheetml/2006/main">
  <authors>
    <author>JPR Gore de Los Rios</author>
  </authors>
  <commentList>
    <comment ref="B7" authorId="0" shapeId="0">
      <text>
        <r>
          <rPr>
            <b/>
            <sz val="9"/>
            <color indexed="81"/>
            <rFont val="Tahoma"/>
            <family val="2"/>
          </rPr>
          <t>ITEM Difusión:
-Publicaciones
-Avisos
-Impresiones gráficas
-Otros Relacionados</t>
        </r>
      </text>
    </comment>
  </commentList>
</comments>
</file>

<file path=xl/sharedStrings.xml><?xml version="1.0" encoding="utf-8"?>
<sst xmlns="http://schemas.openxmlformats.org/spreadsheetml/2006/main" count="857" uniqueCount="235">
  <si>
    <t>Nombre actividad</t>
  </si>
  <si>
    <t>Formula cálculo</t>
  </si>
  <si>
    <t>Medio Verificacion</t>
  </si>
  <si>
    <t>Terceros</t>
  </si>
  <si>
    <t>Equipo Profesional</t>
  </si>
  <si>
    <t>Administración</t>
  </si>
  <si>
    <t>Actividad</t>
  </si>
  <si>
    <t>Nro.</t>
  </si>
  <si>
    <t>RUT</t>
  </si>
  <si>
    <t>Horas totales</t>
  </si>
  <si>
    <t>Meses</t>
  </si>
  <si>
    <t>Horas mes</t>
  </si>
  <si>
    <t>ITEM</t>
  </si>
  <si>
    <t>Detalles</t>
  </si>
  <si>
    <t>Tareas</t>
  </si>
  <si>
    <t>Fecha Término</t>
  </si>
  <si>
    <t>Fecha 
Inicio</t>
  </si>
  <si>
    <t>Cantidad</t>
  </si>
  <si>
    <t>Prof.</t>
  </si>
  <si>
    <t>A.</t>
  </si>
  <si>
    <t>B.</t>
  </si>
  <si>
    <t>PRESUPUESTO OPERACIÓN</t>
  </si>
  <si>
    <t>maxino 5% FIC</t>
  </si>
  <si>
    <t>11º</t>
  </si>
  <si>
    <t>10º</t>
  </si>
  <si>
    <t>9º</t>
  </si>
  <si>
    <t>8ª</t>
  </si>
  <si>
    <t>7º</t>
  </si>
  <si>
    <t>6º</t>
  </si>
  <si>
    <t>5º</t>
  </si>
  <si>
    <t>4º</t>
  </si>
  <si>
    <t>3º</t>
  </si>
  <si>
    <t>2º</t>
  </si>
  <si>
    <t>1º</t>
  </si>
  <si>
    <t>Inicio</t>
  </si>
  <si>
    <t>Nombre de la Actividad:</t>
  </si>
  <si>
    <t>Término</t>
  </si>
  <si>
    <t>Fuente</t>
  </si>
  <si>
    <t>Subvención FIC - R</t>
  </si>
  <si>
    <t>Aportes entidad ejecutora</t>
  </si>
  <si>
    <t xml:space="preserve">Aportes de terceros </t>
  </si>
  <si>
    <t>Total</t>
  </si>
  <si>
    <t>TABLAS RESUMENES</t>
  </si>
  <si>
    <t>PORCENTAJES</t>
  </si>
  <si>
    <t>MONTOS $</t>
  </si>
  <si>
    <t>FECHA</t>
  </si>
  <si>
    <t>Partida</t>
  </si>
  <si>
    <t xml:space="preserve">Nombre </t>
  </si>
  <si>
    <t>Partida (Función)</t>
  </si>
  <si>
    <t>Mes 1</t>
  </si>
  <si>
    <t>Mes 2</t>
  </si>
  <si>
    <t>Mes 3</t>
  </si>
  <si>
    <t>Mes 4</t>
  </si>
  <si>
    <t>Mes 5</t>
  </si>
  <si>
    <t>Mes 6</t>
  </si>
  <si>
    <t>Mes 7</t>
  </si>
  <si>
    <t>Mes 8</t>
  </si>
  <si>
    <t>Mes 9</t>
  </si>
  <si>
    <t>Mes 10</t>
  </si>
  <si>
    <t>Mes 11</t>
  </si>
  <si>
    <t>Mes 12</t>
  </si>
  <si>
    <t>Nombre del Proyecto :</t>
  </si>
  <si>
    <t>Supuestos</t>
  </si>
  <si>
    <t>Institución :</t>
  </si>
  <si>
    <t>Director del Proyecto :</t>
  </si>
  <si>
    <t>Administracion</t>
  </si>
  <si>
    <t>Obs</t>
  </si>
  <si>
    <t>Operación</t>
  </si>
  <si>
    <t>Presupuesto FIC Total por mes</t>
  </si>
  <si>
    <t>% Acumulado Mensual</t>
  </si>
  <si>
    <t>Acumulado Mensual</t>
  </si>
  <si>
    <t>Nombre Corto del Proyecto :</t>
  </si>
  <si>
    <t>Periodicidad</t>
  </si>
  <si>
    <t>Valor Meta 
del Indicador</t>
  </si>
  <si>
    <t>* completar con "x"</t>
  </si>
  <si>
    <t>FLUJO DE RECURSOS FIC - R</t>
  </si>
  <si>
    <t>Nombre Corto :</t>
  </si>
  <si>
    <t>Mes 13</t>
  </si>
  <si>
    <t>Descripción de la Actividad</t>
  </si>
  <si>
    <t>Resultado esperado</t>
  </si>
  <si>
    <t>Nombre y Descripción del indicador</t>
  </si>
  <si>
    <t>Horas Totales</t>
  </si>
  <si>
    <t>ANALISIS TÉCNICO ESTRATÉGICO</t>
  </si>
  <si>
    <t>ANALISIS TÉCNICO OPERATIVO</t>
  </si>
  <si>
    <t>DIFUSION</t>
  </si>
  <si>
    <t>C.</t>
  </si>
  <si>
    <t>Difusión</t>
  </si>
  <si>
    <t>DIFUSIÓN</t>
  </si>
  <si>
    <t>ADMINISTRACIÓN</t>
  </si>
  <si>
    <t>Monto Total
(M$)</t>
  </si>
  <si>
    <t>FIC
(M$)</t>
  </si>
  <si>
    <t>Beneficiario
(M$)</t>
  </si>
  <si>
    <t>Terceros
(M$)</t>
  </si>
  <si>
    <t>Monto
(M$)</t>
  </si>
  <si>
    <t>Ejecutora Pecuniario 
(M$)</t>
  </si>
  <si>
    <t>Ejecutora No Pecuniario 
(M$)</t>
  </si>
  <si>
    <t>Terceros Pecuniario
(M$)</t>
  </si>
  <si>
    <t>Terceros No Pecuniario 
(M$)</t>
  </si>
  <si>
    <t>Aporte pecuniario
(M$)</t>
  </si>
  <si>
    <t>Aporte no pecuniario
(M$)</t>
  </si>
  <si>
    <t>Monto total
(M$)</t>
  </si>
  <si>
    <t>Aporte pecuniario
(%)</t>
  </si>
  <si>
    <t>Aporte no pecuniario
 (%)</t>
  </si>
  <si>
    <t>Monto total
 (%)</t>
  </si>
  <si>
    <t>Valor Mensual
(M$)</t>
  </si>
  <si>
    <t>Total Proyecto
(M$)</t>
  </si>
  <si>
    <t>(M$)</t>
  </si>
  <si>
    <t>Valor
(M$)</t>
  </si>
  <si>
    <t>Total
(M$)</t>
  </si>
  <si>
    <t>Total (M$)</t>
  </si>
  <si>
    <t>Total (%)</t>
  </si>
  <si>
    <t>Solicitado a FIC-R (M$)</t>
  </si>
  <si>
    <t>Total Mes
(M$)</t>
  </si>
  <si>
    <t>Total Proyecto 
(M$)</t>
  </si>
  <si>
    <t>Valor Hora
(M$)</t>
  </si>
  <si>
    <t>D.</t>
  </si>
  <si>
    <t xml:space="preserve"> TOTAL (M$)</t>
  </si>
  <si>
    <t>Valor Hora FIC (M$)</t>
  </si>
  <si>
    <t>Duración
días</t>
  </si>
  <si>
    <t>Máximo 50% FIC</t>
  </si>
  <si>
    <t>Máxino 5% FIC</t>
  </si>
  <si>
    <t>A.1</t>
  </si>
  <si>
    <t>A.2</t>
  </si>
  <si>
    <t>A.3</t>
  </si>
  <si>
    <t>A.4</t>
  </si>
  <si>
    <t>A.5</t>
  </si>
  <si>
    <t>A.6</t>
  </si>
  <si>
    <t>A.7</t>
  </si>
  <si>
    <t>B.1</t>
  </si>
  <si>
    <t>B.2</t>
  </si>
  <si>
    <t>B.3</t>
  </si>
  <si>
    <t>B.4</t>
  </si>
  <si>
    <t>B.5</t>
  </si>
  <si>
    <t>B.6</t>
  </si>
  <si>
    <t>B.7</t>
  </si>
  <si>
    <t>B.8</t>
  </si>
  <si>
    <t>% Total</t>
  </si>
  <si>
    <t>Entidad Receptora</t>
  </si>
  <si>
    <t>Total FIC
(M$)</t>
  </si>
  <si>
    <t>Valor Unitario (M$)</t>
  </si>
  <si>
    <t xml:space="preserve">Código de la Linea a la que postula: </t>
  </si>
  <si>
    <t>Porcentaje 
del Total (%)</t>
  </si>
  <si>
    <t>Porcentaje
del FIC
 (%)</t>
  </si>
  <si>
    <t>Nombre Largo proyecto</t>
  </si>
  <si>
    <t>Verificador</t>
  </si>
  <si>
    <t>Sr.XXXXX</t>
  </si>
  <si>
    <t>Linea 1.2</t>
  </si>
  <si>
    <t>Aportes</t>
  </si>
  <si>
    <t>Item</t>
  </si>
  <si>
    <t>Verificador de sumas y diferencias</t>
  </si>
  <si>
    <t>totales</t>
  </si>
  <si>
    <t>diferencias</t>
  </si>
  <si>
    <t>Totales (M$)</t>
  </si>
  <si>
    <t>EJECUTORA</t>
  </si>
  <si>
    <t>TERCEROS</t>
  </si>
  <si>
    <t>Suma Aportes</t>
  </si>
  <si>
    <t>C.1</t>
  </si>
  <si>
    <t>C.2</t>
  </si>
  <si>
    <t>C.3</t>
  </si>
  <si>
    <t>C.4</t>
  </si>
  <si>
    <t>C.5</t>
  </si>
  <si>
    <t>C.6</t>
  </si>
  <si>
    <t>C.7</t>
  </si>
  <si>
    <t>C.8</t>
  </si>
  <si>
    <t>Ab.</t>
  </si>
  <si>
    <t>Contratación del programa</t>
  </si>
  <si>
    <t>CONTRATACIÓN DEL PROGRAMA</t>
  </si>
  <si>
    <t>A.b1</t>
  </si>
  <si>
    <t>A.b2</t>
  </si>
  <si>
    <t>A.b3</t>
  </si>
  <si>
    <t>A.b4</t>
  </si>
  <si>
    <t>A.b5</t>
  </si>
  <si>
    <t>A.b6</t>
  </si>
  <si>
    <t>A.b7</t>
  </si>
  <si>
    <t>A.8</t>
  </si>
  <si>
    <t>A.9</t>
  </si>
  <si>
    <t>A.10</t>
  </si>
  <si>
    <t>A.11</t>
  </si>
  <si>
    <t>A.12</t>
  </si>
  <si>
    <t>A.13</t>
  </si>
  <si>
    <t>A.14</t>
  </si>
  <si>
    <t>A.15</t>
  </si>
  <si>
    <t>A.16</t>
  </si>
  <si>
    <t>A.17</t>
  </si>
  <si>
    <t>A.18</t>
  </si>
  <si>
    <t>A.19</t>
  </si>
  <si>
    <t>A.20</t>
  </si>
  <si>
    <t>A.21</t>
  </si>
  <si>
    <t>A.22</t>
  </si>
  <si>
    <t>A.23</t>
  </si>
  <si>
    <t>A.24</t>
  </si>
  <si>
    <t>A.25</t>
  </si>
  <si>
    <t>A.26</t>
  </si>
  <si>
    <t>A.27</t>
  </si>
  <si>
    <t>A.28</t>
  </si>
  <si>
    <t>A.29</t>
  </si>
  <si>
    <t>A.30</t>
  </si>
  <si>
    <t>Mes 14</t>
  </si>
  <si>
    <t>Mes 15</t>
  </si>
  <si>
    <t>Mes 16</t>
  </si>
  <si>
    <t>Mes 17</t>
  </si>
  <si>
    <t>Mes 18</t>
  </si>
  <si>
    <t>Mes 19</t>
  </si>
  <si>
    <t>Mes 20</t>
  </si>
  <si>
    <t>Mes 21</t>
  </si>
  <si>
    <t>Mes 22</t>
  </si>
  <si>
    <t>Mes 23</t>
  </si>
  <si>
    <t>Mes 24</t>
  </si>
  <si>
    <t>Mes 25</t>
  </si>
  <si>
    <t>Nota: Borre los ejemplos y oculte lineas no utilizadas</t>
  </si>
  <si>
    <t>Componente u Objetivo Específico</t>
  </si>
  <si>
    <t>Si existen valores &gt;0 existen errores</t>
  </si>
  <si>
    <t>Duracion Días</t>
  </si>
  <si>
    <t>x</t>
  </si>
  <si>
    <t>Equipo Profesional Consultor</t>
  </si>
  <si>
    <t xml:space="preserve">Actividades relacionadas. </t>
  </si>
  <si>
    <t>A.a</t>
  </si>
  <si>
    <t>Total actividades (operación)</t>
  </si>
  <si>
    <t>Equi´po Profesional</t>
  </si>
  <si>
    <t>NOMBRE Corto, no mayor a 50 caracteres para manejo</t>
  </si>
  <si>
    <t>Beneficiario (ejecutora) $</t>
  </si>
  <si>
    <t>12º</t>
  </si>
  <si>
    <t>13º</t>
  </si>
  <si>
    <t>14º</t>
  </si>
  <si>
    <t>15º</t>
  </si>
  <si>
    <t>16º</t>
  </si>
  <si>
    <t>17º</t>
  </si>
  <si>
    <t>18º</t>
  </si>
  <si>
    <t>19º</t>
  </si>
  <si>
    <t>20º</t>
  </si>
  <si>
    <t>21º</t>
  </si>
  <si>
    <t>22º</t>
  </si>
  <si>
    <t>23º</t>
  </si>
  <si>
    <t>24º</t>
  </si>
  <si>
    <t>Concurso FIC Gobierno Regional de Los Ríos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</si>
</sst>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quot;$&quot;\ #,##0;[Red]\-&quot;$&quot;\ #,##0"/>
    <numFmt numFmtId="165" formatCode="_-* #,##0.00_-;\-* #,##0.00_-;_-* &quot;-&quot;??_-;_-@_-"/>
    <numFmt numFmtId="166" formatCode="_-* #,##0_-;\-* #,##0_-;_-* &quot;-&quot;??_-;_-@_-"/>
    <numFmt numFmtId="167" formatCode="0.0%"/>
    <numFmt numFmtId="168" formatCode="_-* #,##0.00000000_-;\-* #,##0.00000000_-;_-* &quot;-&quot;??_-;_-@_-"/>
    <numFmt numFmtId="169" formatCode="&quot;M$&quot;\ #,##0;\-#,##0"/>
    <numFmt numFmtId="170" formatCode="_-* #,##0.000_-;\-* #,##0.000_-;_-* &quot;-&quot;??_-;_-@_-"/>
    <numFmt numFmtId="171" formatCode="dd/mm/yy;@"/>
  </numFmts>
  <fonts count="24" x14ac:knownFonts="1">
    <font>
      <sz val="11"/>
      <color theme="1"/>
      <name val="Calibri"/>
      <family val="2"/>
      <scheme val="minor"/>
    </font>
    <font>
      <sz val="11"/>
      <color theme="1"/>
      <name val="Calibri"/>
      <family val="2"/>
      <scheme val="minor"/>
    </font>
    <font>
      <b/>
      <sz val="8"/>
      <color theme="1"/>
      <name val="Arial Narrow"/>
      <family val="2"/>
    </font>
    <font>
      <sz val="8"/>
      <color theme="1"/>
      <name val="Arial Narrow"/>
      <family val="2"/>
    </font>
    <font>
      <sz val="9"/>
      <color theme="1"/>
      <name val="Calibri"/>
      <family val="2"/>
      <scheme val="minor"/>
    </font>
    <font>
      <sz val="8"/>
      <color theme="1"/>
      <name val="Calibri"/>
      <family val="2"/>
      <scheme val="minor"/>
    </font>
    <font>
      <b/>
      <sz val="8"/>
      <color theme="1"/>
      <name val="Calibri"/>
      <family val="2"/>
      <scheme val="minor"/>
    </font>
    <font>
      <b/>
      <sz val="8"/>
      <color rgb="FF000000"/>
      <name val="Calibri"/>
      <family val="2"/>
      <scheme val="minor"/>
    </font>
    <font>
      <b/>
      <sz val="9"/>
      <color theme="1"/>
      <name val="Calibri"/>
      <family val="2"/>
      <scheme val="minor"/>
    </font>
    <font>
      <sz val="12"/>
      <color theme="1"/>
      <name val="Arial Narrow"/>
      <family val="2"/>
    </font>
    <font>
      <sz val="10"/>
      <color theme="1"/>
      <name val="Calibri"/>
      <family val="2"/>
      <scheme val="minor"/>
    </font>
    <font>
      <b/>
      <sz val="9"/>
      <color indexed="81"/>
      <name val="Tahoma"/>
      <family val="2"/>
    </font>
    <font>
      <b/>
      <sz val="11"/>
      <color theme="1"/>
      <name val="Calibri"/>
      <family val="2"/>
      <scheme val="minor"/>
    </font>
    <font>
      <b/>
      <sz val="14"/>
      <color theme="1"/>
      <name val="Calibri"/>
      <family val="2"/>
      <scheme val="minor"/>
    </font>
    <font>
      <sz val="16"/>
      <color theme="1"/>
      <name val="Calibri"/>
      <family val="2"/>
      <scheme val="minor"/>
    </font>
    <font>
      <i/>
      <sz val="9"/>
      <color theme="1" tint="0.14999847407452621"/>
      <name val="Calibri"/>
      <family val="2"/>
      <scheme val="minor"/>
    </font>
    <font>
      <i/>
      <sz val="9"/>
      <color theme="0" tint="-0.34998626667073579"/>
      <name val="Calibri"/>
      <family val="2"/>
      <scheme val="minor"/>
    </font>
    <font>
      <b/>
      <i/>
      <sz val="9"/>
      <color theme="0" tint="-0.34998626667073579"/>
      <name val="Calibri"/>
      <family val="2"/>
      <scheme val="minor"/>
    </font>
    <font>
      <sz val="10"/>
      <color theme="0" tint="-0.499984740745262"/>
      <name val="Calibri"/>
      <family val="2"/>
      <scheme val="minor"/>
    </font>
    <font>
      <sz val="11"/>
      <color theme="0" tint="-0.499984740745262"/>
      <name val="Calibri"/>
      <family val="2"/>
      <scheme val="minor"/>
    </font>
    <font>
      <b/>
      <sz val="9"/>
      <color indexed="10"/>
      <name val="Tahoma"/>
      <family val="2"/>
    </font>
    <font>
      <sz val="9"/>
      <color indexed="81"/>
      <name val="Tahoma"/>
      <family val="2"/>
    </font>
    <font>
      <i/>
      <sz val="9"/>
      <color rgb="FFFF0000"/>
      <name val="Calibri"/>
      <family val="2"/>
      <scheme val="minor"/>
    </font>
    <font>
      <b/>
      <sz val="12"/>
      <color theme="1"/>
      <name val="Calibri"/>
      <family val="2"/>
      <scheme val="minor"/>
    </font>
  </fonts>
  <fills count="14">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92D050"/>
        <bgColor indexed="64"/>
      </patternFill>
    </fill>
    <fill>
      <patternFill patternType="solid">
        <fgColor theme="3" tint="0.79998168889431442"/>
        <bgColor indexed="64"/>
      </patternFill>
    </fill>
    <fill>
      <patternFill patternType="solid">
        <fgColor rgb="FFFFC000"/>
        <bgColor indexed="64"/>
      </patternFill>
    </fill>
    <fill>
      <patternFill patternType="solid">
        <fgColor rgb="FF0070C0"/>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1" tint="0.3499862666707357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3">
    <xf numFmtId="0" fontId="0" fillId="0" borderId="0"/>
    <xf numFmtId="165" fontId="1" fillId="0" borderId="0" applyFont="0" applyFill="0" applyBorder="0" applyAlignment="0" applyProtection="0"/>
    <xf numFmtId="9" fontId="1" fillId="0" borderId="0" applyFont="0" applyFill="0" applyBorder="0" applyAlignment="0" applyProtection="0"/>
  </cellStyleXfs>
  <cellXfs count="191">
    <xf numFmtId="0" fontId="0" fillId="0" borderId="0" xfId="0"/>
    <xf numFmtId="0" fontId="0" fillId="0" borderId="1" xfId="0" applyBorder="1"/>
    <xf numFmtId="0" fontId="0" fillId="2" borderId="1" xfId="0" applyFill="1" applyBorder="1" applyAlignment="1">
      <alignment horizontal="center" vertical="center" wrapText="1"/>
    </xf>
    <xf numFmtId="166" fontId="0" fillId="0" borderId="1" xfId="1" applyNumberFormat="1" applyFont="1" applyBorder="1"/>
    <xf numFmtId="166" fontId="0" fillId="0" borderId="1" xfId="0" applyNumberFormat="1" applyBorder="1"/>
    <xf numFmtId="167" fontId="0" fillId="0" borderId="1" xfId="2" applyNumberFormat="1" applyFont="1" applyBorder="1"/>
    <xf numFmtId="0" fontId="4" fillId="0" borderId="0" xfId="0" applyFont="1"/>
    <xf numFmtId="0" fontId="0" fillId="0" borderId="0" xfId="0" applyFont="1"/>
    <xf numFmtId="0" fontId="6" fillId="4" borderId="1" xfId="0" applyFont="1" applyFill="1" applyBorder="1" applyAlignment="1">
      <alignment horizontal="center" vertical="top" wrapText="1"/>
    </xf>
    <xf numFmtId="0" fontId="4" fillId="0" borderId="1" xfId="0" applyFont="1" applyBorder="1" applyAlignment="1">
      <alignment vertical="top" wrapText="1"/>
    </xf>
    <xf numFmtId="0" fontId="5" fillId="0" borderId="0" xfId="0" applyFont="1" applyBorder="1" applyAlignment="1">
      <alignment horizontal="center" vertical="top" wrapText="1"/>
    </xf>
    <xf numFmtId="164" fontId="5" fillId="0" borderId="0" xfId="0" applyNumberFormat="1" applyFont="1" applyBorder="1" applyAlignment="1">
      <alignment horizontal="right" vertical="top" wrapText="1"/>
    </xf>
    <xf numFmtId="9" fontId="5" fillId="0" borderId="0" xfId="0" applyNumberFormat="1" applyFont="1" applyBorder="1" applyAlignment="1">
      <alignment horizontal="right" vertical="top" wrapText="1"/>
    </xf>
    <xf numFmtId="167" fontId="4" fillId="0" borderId="1" xfId="2" applyNumberFormat="1" applyFont="1" applyBorder="1" applyAlignment="1">
      <alignment horizontal="center" vertical="top" wrapText="1"/>
    </xf>
    <xf numFmtId="0" fontId="7" fillId="7"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4" fillId="0" borderId="1" xfId="0" applyFont="1" applyBorder="1" applyAlignment="1">
      <alignment horizontal="center"/>
    </xf>
    <xf numFmtId="166" fontId="4" fillId="0" borderId="1" xfId="1" applyNumberFormat="1" applyFont="1" applyBorder="1"/>
    <xf numFmtId="167" fontId="4" fillId="3" borderId="1" xfId="2" applyNumberFormat="1" applyFont="1" applyFill="1" applyBorder="1"/>
    <xf numFmtId="167" fontId="4" fillId="0" borderId="1" xfId="2" applyNumberFormat="1" applyFont="1" applyBorder="1"/>
    <xf numFmtId="9" fontId="8" fillId="0" borderId="1" xfId="2" applyNumberFormat="1" applyFont="1" applyBorder="1"/>
    <xf numFmtId="9" fontId="8" fillId="0" borderId="0" xfId="0" applyNumberFormat="1" applyFont="1"/>
    <xf numFmtId="167" fontId="0" fillId="0" borderId="1" xfId="0" applyNumberFormat="1" applyBorder="1"/>
    <xf numFmtId="0" fontId="3" fillId="0" borderId="1" xfId="0" applyFont="1" applyBorder="1" applyAlignment="1">
      <alignment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9" fillId="0" borderId="0" xfId="0" applyFont="1" applyAlignment="1">
      <alignment horizontal="justify" vertical="center"/>
    </xf>
    <xf numFmtId="14" fontId="3" fillId="0" borderId="1" xfId="0" applyNumberFormat="1" applyFont="1" applyBorder="1" applyAlignment="1">
      <alignment vertical="center" wrapText="1"/>
    </xf>
    <xf numFmtId="166" fontId="3" fillId="0" borderId="1" xfId="1" applyNumberFormat="1" applyFont="1" applyBorder="1" applyAlignment="1">
      <alignment vertical="center" wrapText="1"/>
    </xf>
    <xf numFmtId="0" fontId="10" fillId="0" borderId="1" xfId="0" applyFont="1" applyBorder="1"/>
    <xf numFmtId="0" fontId="10" fillId="0" borderId="1" xfId="0" applyFont="1" applyBorder="1" applyAlignment="1">
      <alignment horizontal="center"/>
    </xf>
    <xf numFmtId="166" fontId="10" fillId="0" borderId="1" xfId="1" applyNumberFormat="1" applyFont="1" applyBorder="1"/>
    <xf numFmtId="0" fontId="10" fillId="0" borderId="0" xfId="0" applyFont="1"/>
    <xf numFmtId="166" fontId="10" fillId="0" borderId="1" xfId="0" applyNumberFormat="1" applyFont="1" applyBorder="1"/>
    <xf numFmtId="167" fontId="10" fillId="0" borderId="1" xfId="0" applyNumberFormat="1" applyFont="1" applyBorder="1"/>
    <xf numFmtId="167" fontId="10" fillId="0" borderId="1" xfId="2" applyNumberFormat="1" applyFont="1" applyBorder="1"/>
    <xf numFmtId="0" fontId="0" fillId="0" borderId="0" xfId="0" applyAlignment="1">
      <alignment horizontal="right"/>
    </xf>
    <xf numFmtId="0" fontId="7" fillId="3" borderId="7" xfId="0" applyFont="1" applyFill="1" applyBorder="1" applyAlignment="1">
      <alignment horizontal="center" vertical="center" wrapText="1"/>
    </xf>
    <xf numFmtId="0" fontId="4" fillId="3" borderId="1" xfId="0" applyFont="1" applyFill="1" applyBorder="1" applyAlignment="1">
      <alignment vertical="top" wrapText="1"/>
    </xf>
    <xf numFmtId="167" fontId="4" fillId="3" borderId="1" xfId="2" applyNumberFormat="1" applyFont="1" applyFill="1" applyBorder="1" applyAlignment="1">
      <alignment horizontal="center" vertical="top" wrapText="1"/>
    </xf>
    <xf numFmtId="166" fontId="10" fillId="0" borderId="1" xfId="1" applyNumberFormat="1" applyFont="1" applyFill="1" applyBorder="1"/>
    <xf numFmtId="0" fontId="5" fillId="0" borderId="0" xfId="0" applyFont="1"/>
    <xf numFmtId="0" fontId="12" fillId="0" borderId="0" xfId="0" applyFont="1"/>
    <xf numFmtId="0" fontId="3" fillId="0" borderId="1" xfId="0" applyFont="1" applyBorder="1" applyAlignment="1">
      <alignment horizontal="center" vertical="center" wrapText="1"/>
    </xf>
    <xf numFmtId="0" fontId="0" fillId="0" borderId="0" xfId="0" applyBorder="1" applyAlignment="1">
      <alignment horizontal="center"/>
    </xf>
    <xf numFmtId="14" fontId="0" fillId="0" borderId="1" xfId="0" applyNumberFormat="1" applyBorder="1"/>
    <xf numFmtId="0" fontId="0" fillId="0" borderId="0" xfId="0" applyAlignment="1">
      <alignment horizontal="right" vertical="center"/>
    </xf>
    <xf numFmtId="0" fontId="0" fillId="7" borderId="1" xfId="0" applyFill="1" applyBorder="1" applyAlignment="1">
      <alignment horizontal="center" vertical="center" wrapText="1"/>
    </xf>
    <xf numFmtId="0" fontId="0" fillId="8" borderId="1" xfId="0" applyFill="1" applyBorder="1" applyAlignment="1">
      <alignment horizontal="center" vertical="center" wrapText="1"/>
    </xf>
    <xf numFmtId="0" fontId="5" fillId="0" borderId="1" xfId="0" applyFont="1" applyBorder="1"/>
    <xf numFmtId="0" fontId="0" fillId="0" borderId="0" xfId="0" applyBorder="1"/>
    <xf numFmtId="166" fontId="10" fillId="0" borderId="0" xfId="1" applyNumberFormat="1" applyFont="1" applyBorder="1"/>
    <xf numFmtId="0" fontId="5" fillId="0" borderId="0" xfId="0" applyFont="1" applyBorder="1"/>
    <xf numFmtId="0" fontId="0" fillId="0" borderId="1" xfId="0" applyBorder="1" applyAlignment="1">
      <alignment horizontal="left"/>
    </xf>
    <xf numFmtId="0" fontId="13" fillId="0" borderId="0" xfId="0" applyFont="1"/>
    <xf numFmtId="0" fontId="14" fillId="0" borderId="0" xfId="0" applyFont="1" applyBorder="1"/>
    <xf numFmtId="0" fontId="0" fillId="0" borderId="0" xfId="0" applyAlignment="1">
      <alignment vertical="center" wrapText="1"/>
    </xf>
    <xf numFmtId="0" fontId="0" fillId="0" borderId="0" xfId="0" applyAlignment="1">
      <alignment vertical="center"/>
    </xf>
    <xf numFmtId="0" fontId="4" fillId="3" borderId="1" xfId="0" applyFont="1" applyFill="1" applyBorder="1" applyAlignment="1">
      <alignment horizontal="left" vertical="center" wrapText="1"/>
    </xf>
    <xf numFmtId="0" fontId="6" fillId="0" borderId="0" xfId="0" applyFont="1" applyFill="1" applyBorder="1" applyAlignment="1">
      <alignment vertical="top" wrapText="1"/>
    </xf>
    <xf numFmtId="17" fontId="5" fillId="0" borderId="1" xfId="0" applyNumberFormat="1" applyFont="1" applyBorder="1" applyAlignment="1">
      <alignment horizontal="center" vertical="center"/>
    </xf>
    <xf numFmtId="166" fontId="0" fillId="0" borderId="0" xfId="1" applyNumberFormat="1" applyFont="1" applyBorder="1"/>
    <xf numFmtId="0" fontId="4" fillId="0" borderId="2" xfId="0" applyFont="1" applyBorder="1" applyAlignment="1">
      <alignment horizontal="left"/>
    </xf>
    <xf numFmtId="0" fontId="5" fillId="0" borderId="0" xfId="0" applyFont="1" applyAlignment="1">
      <alignment vertical="top"/>
    </xf>
    <xf numFmtId="0" fontId="4" fillId="0" borderId="0" xfId="0" applyFont="1" applyBorder="1" applyAlignment="1">
      <alignment horizontal="center"/>
    </xf>
    <xf numFmtId="0" fontId="4" fillId="0" borderId="0" xfId="0" applyFont="1" applyBorder="1"/>
    <xf numFmtId="0" fontId="4" fillId="0" borderId="1" xfId="0" applyFont="1" applyBorder="1" applyAlignment="1">
      <alignment horizontal="center" wrapText="1"/>
    </xf>
    <xf numFmtId="0" fontId="0" fillId="0" borderId="1" xfId="0" applyBorder="1" applyAlignment="1">
      <alignment horizontal="left"/>
    </xf>
    <xf numFmtId="166" fontId="0" fillId="0" borderId="1" xfId="1" applyNumberFormat="1" applyFont="1" applyBorder="1" applyAlignment="1">
      <alignment horizontal="left"/>
    </xf>
    <xf numFmtId="0" fontId="0" fillId="0" borderId="1" xfId="0" applyBorder="1" applyAlignment="1">
      <alignment horizontal="left"/>
    </xf>
    <xf numFmtId="0" fontId="0" fillId="0" borderId="0" xfId="0" applyAlignment="1">
      <alignment horizontal="center"/>
    </xf>
    <xf numFmtId="166" fontId="4" fillId="0" borderId="1" xfId="1" applyNumberFormat="1" applyFont="1" applyBorder="1" applyAlignment="1">
      <alignment horizontal="right" vertical="top" wrapText="1"/>
    </xf>
    <xf numFmtId="168" fontId="4" fillId="0" borderId="0" xfId="0" applyNumberFormat="1" applyFont="1"/>
    <xf numFmtId="0" fontId="12" fillId="0" borderId="1" xfId="0" applyFont="1" applyBorder="1" applyAlignment="1">
      <alignment horizontal="center"/>
    </xf>
    <xf numFmtId="9" fontId="0" fillId="0" borderId="1" xfId="2" applyFont="1" applyBorder="1"/>
    <xf numFmtId="9" fontId="0" fillId="0" borderId="0" xfId="2" applyFont="1"/>
    <xf numFmtId="166" fontId="15" fillId="0" borderId="1" xfId="1" applyNumberFormat="1" applyFont="1" applyBorder="1"/>
    <xf numFmtId="166" fontId="15" fillId="0" borderId="0" xfId="1" applyNumberFormat="1" applyFont="1"/>
    <xf numFmtId="0" fontId="10" fillId="8"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9" fontId="4" fillId="0" borderId="1" xfId="2" applyNumberFormat="1" applyFont="1" applyBorder="1" applyAlignment="1">
      <alignment horizontal="center" vertical="center"/>
    </xf>
    <xf numFmtId="0" fontId="0" fillId="0" borderId="0" xfId="0" applyAlignment="1">
      <alignment horizontal="left"/>
    </xf>
    <xf numFmtId="0" fontId="8" fillId="0" borderId="1" xfId="0" applyFont="1" applyBorder="1" applyAlignment="1">
      <alignment horizontal="right"/>
    </xf>
    <xf numFmtId="166" fontId="8" fillId="0" borderId="1" xfId="1" applyNumberFormat="1" applyFont="1" applyBorder="1" applyAlignment="1">
      <alignment horizontal="right" vertical="top" wrapText="1"/>
    </xf>
    <xf numFmtId="0" fontId="8" fillId="0" borderId="1" xfId="0" applyFont="1" applyBorder="1" applyAlignment="1">
      <alignment horizontal="center" vertical="top" wrapText="1"/>
    </xf>
    <xf numFmtId="167" fontId="8" fillId="0" borderId="1" xfId="2" applyNumberFormat="1" applyFont="1" applyBorder="1" applyAlignment="1">
      <alignment horizontal="center" vertical="top" wrapText="1"/>
    </xf>
    <xf numFmtId="166" fontId="8" fillId="0" borderId="1" xfId="0" applyNumberFormat="1" applyFont="1" applyBorder="1"/>
    <xf numFmtId="166" fontId="8" fillId="3" borderId="1" xfId="0" applyNumberFormat="1" applyFont="1" applyFill="1" applyBorder="1"/>
    <xf numFmtId="169" fontId="12" fillId="3" borderId="1" xfId="0" applyNumberFormat="1" applyFont="1" applyFill="1" applyBorder="1"/>
    <xf numFmtId="0" fontId="0" fillId="3" borderId="1" xfId="0" applyFill="1" applyBorder="1" applyAlignment="1">
      <alignment horizontal="center" vertical="center" wrapText="1"/>
    </xf>
    <xf numFmtId="0" fontId="4" fillId="0" borderId="2" xfId="0" applyFont="1" applyBorder="1" applyAlignment="1">
      <alignment horizontal="left" vertical="top" wrapText="1"/>
    </xf>
    <xf numFmtId="0" fontId="5" fillId="0" borderId="1" xfId="0" applyFont="1" applyBorder="1" applyAlignment="1">
      <alignment vertical="top" wrapText="1"/>
    </xf>
    <xf numFmtId="0" fontId="5" fillId="0" borderId="0" xfId="0" applyFont="1" applyAlignment="1">
      <alignment horizontal="right"/>
    </xf>
    <xf numFmtId="0" fontId="5" fillId="0" borderId="1" xfId="0" applyFont="1" applyBorder="1" applyAlignment="1">
      <alignment horizontal="left" vertical="top" wrapText="1"/>
    </xf>
    <xf numFmtId="170" fontId="0" fillId="0" borderId="1" xfId="1" applyNumberFormat="1" applyFont="1" applyBorder="1"/>
    <xf numFmtId="0" fontId="0" fillId="0" borderId="0" xfId="0" applyFill="1" applyBorder="1" applyAlignment="1">
      <alignment horizontal="right"/>
    </xf>
    <xf numFmtId="0" fontId="0" fillId="0" borderId="0" xfId="0" applyBorder="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wrapText="1"/>
    </xf>
    <xf numFmtId="167" fontId="4" fillId="0" borderId="1" xfId="0" applyNumberFormat="1" applyFont="1" applyBorder="1" applyAlignment="1">
      <alignment horizontal="right" vertical="top" wrapText="1"/>
    </xf>
    <xf numFmtId="167" fontId="8" fillId="0" borderId="1" xfId="0" applyNumberFormat="1" applyFont="1" applyBorder="1" applyAlignment="1">
      <alignment horizontal="right" vertical="top" wrapText="1"/>
    </xf>
    <xf numFmtId="0" fontId="6" fillId="3" borderId="1" xfId="0" applyFont="1" applyFill="1" applyBorder="1" applyAlignment="1">
      <alignment horizontal="center" vertical="top" wrapText="1"/>
    </xf>
    <xf numFmtId="0" fontId="4" fillId="8" borderId="1" xfId="0" applyFont="1" applyFill="1" applyBorder="1" applyAlignment="1">
      <alignment horizontal="center"/>
    </xf>
    <xf numFmtId="0" fontId="4" fillId="8" borderId="1" xfId="0" applyFont="1" applyFill="1" applyBorder="1"/>
    <xf numFmtId="0" fontId="4" fillId="9" borderId="1" xfId="0" applyFont="1" applyFill="1" applyBorder="1" applyAlignment="1">
      <alignment horizontal="center"/>
    </xf>
    <xf numFmtId="0" fontId="4" fillId="9" borderId="1" xfId="0" applyFont="1" applyFill="1" applyBorder="1"/>
    <xf numFmtId="0" fontId="4" fillId="10" borderId="1" xfId="0" applyFont="1" applyFill="1" applyBorder="1" applyAlignment="1">
      <alignment horizontal="center"/>
    </xf>
    <xf numFmtId="0" fontId="4" fillId="10" borderId="1" xfId="0" applyFont="1" applyFill="1" applyBorder="1"/>
    <xf numFmtId="0" fontId="4" fillId="11" borderId="1" xfId="0" applyFont="1" applyFill="1" applyBorder="1" applyAlignment="1">
      <alignment horizontal="center"/>
    </xf>
    <xf numFmtId="0" fontId="4" fillId="11" borderId="1" xfId="0" applyFont="1" applyFill="1" applyBorder="1"/>
    <xf numFmtId="0" fontId="16" fillId="0" borderId="12" xfId="0" applyFont="1" applyBorder="1" applyAlignment="1">
      <alignment horizontal="center"/>
    </xf>
    <xf numFmtId="0" fontId="16" fillId="0" borderId="11" xfId="0" applyFont="1" applyBorder="1" applyAlignment="1">
      <alignment horizontal="center"/>
    </xf>
    <xf numFmtId="166" fontId="4" fillId="3" borderId="1" xfId="1" applyNumberFormat="1" applyFont="1" applyFill="1" applyBorder="1" applyAlignment="1">
      <alignment horizontal="right" vertical="top"/>
    </xf>
    <xf numFmtId="166" fontId="4" fillId="0" borderId="6" xfId="1" applyNumberFormat="1" applyFont="1" applyBorder="1" applyAlignment="1">
      <alignment horizontal="right" vertical="top"/>
    </xf>
    <xf numFmtId="166" fontId="4" fillId="0" borderId="1" xfId="1" applyNumberFormat="1" applyFont="1" applyBorder="1" applyAlignment="1">
      <alignment horizontal="right" vertical="top"/>
    </xf>
    <xf numFmtId="166" fontId="8" fillId="0" borderId="1" xfId="1" applyNumberFormat="1" applyFont="1" applyBorder="1" applyAlignment="1">
      <alignment horizontal="right" vertical="top"/>
    </xf>
    <xf numFmtId="166" fontId="16" fillId="0" borderId="12" xfId="0" applyNumberFormat="1" applyFont="1" applyBorder="1" applyAlignment="1">
      <alignment horizontal="center"/>
    </xf>
    <xf numFmtId="9" fontId="4" fillId="0" borderId="2" xfId="0" applyNumberFormat="1" applyFont="1" applyBorder="1" applyAlignment="1">
      <alignment horizontal="center" vertical="center" wrapText="1"/>
    </xf>
    <xf numFmtId="0" fontId="4" fillId="0" borderId="2" xfId="0" applyFont="1" applyBorder="1" applyAlignment="1">
      <alignment horizontal="center" vertical="top" wrapText="1"/>
    </xf>
    <xf numFmtId="0" fontId="4" fillId="0" borderId="1" xfId="0" applyFont="1" applyBorder="1" applyAlignment="1">
      <alignment horizontal="center" vertical="top" wrapText="1"/>
    </xf>
    <xf numFmtId="0" fontId="4" fillId="0" borderId="2" xfId="0" applyFont="1" applyBorder="1" applyAlignment="1">
      <alignment vertical="top"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top"/>
    </xf>
    <xf numFmtId="0" fontId="4" fillId="0" borderId="2" xfId="0" applyFont="1" applyBorder="1" applyAlignment="1">
      <alignment vertical="top"/>
    </xf>
    <xf numFmtId="0" fontId="4" fillId="0" borderId="1" xfId="0" applyFont="1" applyBorder="1" applyAlignment="1">
      <alignment vertical="top"/>
    </xf>
    <xf numFmtId="0" fontId="8" fillId="0" borderId="0" xfId="0" applyFont="1" applyAlignment="1">
      <alignment horizontal="right"/>
    </xf>
    <xf numFmtId="166" fontId="16" fillId="0" borderId="11" xfId="1" applyNumberFormat="1" applyFont="1" applyBorder="1" applyAlignment="1">
      <alignment horizontal="center"/>
    </xf>
    <xf numFmtId="0" fontId="17" fillId="0" borderId="12" xfId="0" applyFont="1" applyBorder="1" applyAlignment="1">
      <alignment horizontal="center"/>
    </xf>
    <xf numFmtId="166" fontId="16" fillId="0" borderId="11" xfId="0" applyNumberFormat="1" applyFont="1" applyBorder="1" applyAlignment="1">
      <alignment horizontal="center"/>
    </xf>
    <xf numFmtId="166" fontId="17" fillId="0" borderId="11" xfId="0" applyNumberFormat="1" applyFont="1" applyBorder="1" applyAlignment="1">
      <alignment horizontal="center"/>
    </xf>
    <xf numFmtId="167" fontId="8" fillId="0" borderId="1" xfId="2" applyNumberFormat="1" applyFont="1" applyFill="1" applyBorder="1" applyAlignment="1">
      <alignment horizontal="center" vertical="top" wrapText="1"/>
    </xf>
    <xf numFmtId="171" fontId="0" fillId="0" borderId="1" xfId="0" applyNumberFormat="1" applyBorder="1" applyAlignment="1">
      <alignment horizontal="center" vertical="center"/>
    </xf>
    <xf numFmtId="166" fontId="15" fillId="0" borderId="14" xfId="1" applyNumberFormat="1" applyFont="1" applyBorder="1"/>
    <xf numFmtId="166" fontId="19" fillId="0" borderId="0" xfId="0" applyNumberFormat="1" applyFont="1"/>
    <xf numFmtId="0" fontId="4" fillId="8" borderId="1" xfId="0" applyFont="1" applyFill="1" applyBorder="1" applyAlignment="1">
      <alignment horizontal="center" vertical="center" wrapText="1"/>
    </xf>
    <xf numFmtId="0" fontId="19" fillId="0" borderId="0" xfId="0" applyFont="1"/>
    <xf numFmtId="0" fontId="18" fillId="8" borderId="1" xfId="0" applyFont="1" applyFill="1" applyBorder="1" applyAlignment="1">
      <alignment horizontal="center" vertical="center" wrapText="1"/>
    </xf>
    <xf numFmtId="166" fontId="19" fillId="0" borderId="1" xfId="0" applyNumberFormat="1" applyFont="1" applyBorder="1"/>
    <xf numFmtId="166" fontId="22" fillId="0" borderId="12" xfId="0" applyNumberFormat="1" applyFont="1" applyBorder="1" applyAlignment="1">
      <alignment horizontal="left"/>
    </xf>
    <xf numFmtId="0" fontId="2" fillId="4" borderId="1" xfId="0" applyFont="1" applyFill="1" applyBorder="1" applyAlignment="1">
      <alignment horizontal="center" vertical="center" wrapText="1"/>
    </xf>
    <xf numFmtId="0" fontId="0" fillId="12" borderId="7" xfId="0" applyFill="1" applyBorder="1" applyAlignment="1">
      <alignment horizontal="center" vertical="center" wrapText="1"/>
    </xf>
    <xf numFmtId="0" fontId="0" fillId="12" borderId="2" xfId="0" applyFill="1" applyBorder="1" applyAlignment="1">
      <alignment horizontal="center" vertical="center" wrapText="1"/>
    </xf>
    <xf numFmtId="0" fontId="0" fillId="13" borderId="2" xfId="0" applyFill="1" applyBorder="1" applyAlignment="1">
      <alignment horizontal="center" vertical="center" wrapText="1"/>
    </xf>
    <xf numFmtId="0" fontId="4" fillId="13" borderId="2"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top"/>
    </xf>
    <xf numFmtId="0" fontId="4" fillId="0" borderId="10" xfId="0" applyFont="1" applyBorder="1" applyAlignment="1">
      <alignment horizontal="left" vertical="top"/>
    </xf>
    <xf numFmtId="0" fontId="4" fillId="0" borderId="2" xfId="0" applyFont="1" applyBorder="1" applyAlignment="1">
      <alignment horizontal="left" vertical="top"/>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3" borderId="3" xfId="0"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0" fillId="3" borderId="1" xfId="0" applyFill="1" applyBorder="1" applyAlignment="1">
      <alignment horizontal="center"/>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0" fillId="0" borderId="1" xfId="0" applyBorder="1" applyAlignment="1">
      <alignment horizontal="left" vertical="top" wrapText="1"/>
    </xf>
    <xf numFmtId="0" fontId="7" fillId="5" borderId="3"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0" fillId="0" borderId="3"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2" fillId="4" borderId="7"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0" fillId="0" borderId="1" xfId="0" applyNumberFormat="1" applyBorder="1" applyAlignment="1">
      <alignment horizontal="left" vertical="top" wrapText="1"/>
    </xf>
    <xf numFmtId="0" fontId="2" fillId="4" borderId="3" xfId="0" applyFont="1" applyFill="1" applyBorder="1" applyAlignment="1">
      <alignment vertical="center" wrapText="1"/>
    </xf>
    <xf numFmtId="0" fontId="2" fillId="4" borderId="5"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8" xfId="0" applyBorder="1" applyAlignment="1">
      <alignment horizontal="left"/>
    </xf>
    <xf numFmtId="0" fontId="0" fillId="0" borderId="9" xfId="0" applyBorder="1" applyAlignment="1">
      <alignment horizontal="left"/>
    </xf>
    <xf numFmtId="0" fontId="0" fillId="0" borderId="1" xfId="0" applyBorder="1" applyAlignment="1">
      <alignment horizontal="left"/>
    </xf>
    <xf numFmtId="0" fontId="0" fillId="7" borderId="3" xfId="0" applyFill="1" applyBorder="1" applyAlignment="1">
      <alignment horizontal="center" vertical="center" wrapText="1"/>
    </xf>
    <xf numFmtId="0" fontId="0" fillId="7" borderId="5" xfId="0" applyFill="1" applyBorder="1" applyAlignment="1">
      <alignment horizontal="center" vertical="center" wrapText="1"/>
    </xf>
    <xf numFmtId="0" fontId="0" fillId="7" borderId="4" xfId="0" applyFill="1" applyBorder="1" applyAlignment="1">
      <alignment horizontal="center" vertical="center" wrapText="1"/>
    </xf>
    <xf numFmtId="0" fontId="12" fillId="0" borderId="0" xfId="0" applyFont="1" applyAlignment="1">
      <alignment horizontal="center"/>
    </xf>
    <xf numFmtId="0" fontId="12" fillId="0" borderId="0" xfId="0" applyFont="1" applyAlignment="1"/>
    <xf numFmtId="0" fontId="23" fillId="0" borderId="0" xfId="0" applyFont="1" applyAlignment="1">
      <alignment horizontal="center"/>
    </xf>
    <xf numFmtId="0" fontId="12" fillId="0" borderId="7" xfId="0" applyFont="1" applyFill="1" applyBorder="1" applyAlignment="1">
      <alignment horizontal="left" vertical="center" wrapText="1"/>
    </xf>
  </cellXfs>
  <cellStyles count="3">
    <cellStyle name="Millares" xfId="1" builtinId="3"/>
    <cellStyle name="Normal" xfId="0" builtinId="0"/>
    <cellStyle name="Porcentaje" xfId="2" builtinId="5"/>
  </cellStyles>
  <dxfs count="67">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381001</xdr:colOff>
      <xdr:row>398</xdr:row>
      <xdr:rowOff>19051</xdr:rowOff>
    </xdr:from>
    <xdr:to>
      <xdr:col>6</xdr:col>
      <xdr:colOff>504826</xdr:colOff>
      <xdr:row>414</xdr:row>
      <xdr:rowOff>180975</xdr:rowOff>
    </xdr:to>
    <xdr:sp macro="" textlink="">
      <xdr:nvSpPr>
        <xdr:cNvPr id="2" name="1 CuadroTexto"/>
        <xdr:cNvSpPr txBox="1"/>
      </xdr:nvSpPr>
      <xdr:spPr>
        <a:xfrm>
          <a:off x="381001" y="84696301"/>
          <a:ext cx="5410200" cy="3505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900"/>
            <a:t>Nota: Elimine u oculte filas  o parte de la planilla que no se utilizarán para imprimir adecuadamente,</a:t>
          </a:r>
          <a:r>
            <a:rPr lang="es-ES" sz="900" baseline="0"/>
            <a:t> así como los datos de ejemplo, son solo guía.</a:t>
          </a:r>
          <a:endParaRPr lang="es-ES" sz="900"/>
        </a:p>
        <a:p>
          <a:endParaRPr lang="es-ES" sz="900"/>
        </a:p>
        <a:p>
          <a:r>
            <a:rPr lang="es-ES" sz="900"/>
            <a:t>Las Partidas aceptadas son (punto 10 bases):</a:t>
          </a:r>
        </a:p>
        <a:p>
          <a:r>
            <a:rPr lang="es-ES" sz="900"/>
            <a:t>ITEM movilizacion y traslado:</a:t>
          </a:r>
        </a:p>
        <a:p>
          <a:r>
            <a:rPr lang="es-ES" sz="900"/>
            <a:t>- Viaticos</a:t>
          </a:r>
        </a:p>
        <a:p>
          <a:r>
            <a:rPr lang="es-ES" sz="900"/>
            <a:t>- Alojamiento</a:t>
          </a:r>
        </a:p>
        <a:p>
          <a:r>
            <a:rPr lang="es-ES" sz="900"/>
            <a:t>- Pasajes</a:t>
          </a:r>
        </a:p>
        <a:p>
          <a:r>
            <a:rPr lang="es-ES" sz="900"/>
            <a:t>- Fletes</a:t>
          </a:r>
        </a:p>
        <a:p>
          <a:r>
            <a:rPr lang="es-ES" sz="900"/>
            <a:t>- Alimentación</a:t>
          </a:r>
        </a:p>
        <a:p>
          <a:endParaRPr lang="es-ES" sz="900"/>
        </a:p>
        <a:p>
          <a:r>
            <a:rPr lang="es-ES" sz="900"/>
            <a:t>ITEM Inversiones:</a:t>
          </a:r>
        </a:p>
        <a:p>
          <a:r>
            <a:rPr lang="es-ES" sz="900"/>
            <a:t>- Equipamiento específico (justificar); No se permiten</a:t>
          </a:r>
          <a:r>
            <a:rPr lang="es-ES" sz="900" baseline="0"/>
            <a:t> financiar la compra de estaciones de trabajo, notebook, impresoras, maquinas fotográficas, scanners, y otros afines.</a:t>
          </a:r>
        </a:p>
        <a:p>
          <a:endParaRPr lang="es-ES" sz="900"/>
        </a:p>
        <a:p>
          <a:r>
            <a:rPr lang="es-ES" sz="900"/>
            <a:t>ITEM Operación:</a:t>
          </a:r>
        </a:p>
        <a:p>
          <a:r>
            <a:rPr lang="es-ES" sz="900"/>
            <a:t>- Arriendo de salón</a:t>
          </a:r>
        </a:p>
        <a:p>
          <a:r>
            <a:rPr lang="es-ES" sz="900"/>
            <a:t>- Servicios de terceros</a:t>
          </a:r>
        </a:p>
        <a:p>
          <a:r>
            <a:rPr lang="es-ES" sz="900"/>
            <a:t>- Arriendo de equipos</a:t>
          </a:r>
        </a:p>
        <a:p>
          <a:r>
            <a:rPr lang="es-ES" sz="900"/>
            <a:t>- Honorarios profesionales o expertos</a:t>
          </a:r>
        </a:p>
        <a:p>
          <a:r>
            <a:rPr lang="es-ES" sz="900"/>
            <a:t>- Consultorías o Asesorías específicas</a:t>
          </a:r>
        </a:p>
        <a:p>
          <a:r>
            <a:rPr lang="es-ES" sz="900"/>
            <a:t>- Otras partidas que justifiquen el desarrollo de la actividad en función de los objetivos planteados en el proyecto.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18</xdr:row>
      <xdr:rowOff>114301</xdr:rowOff>
    </xdr:from>
    <xdr:to>
      <xdr:col>5</xdr:col>
      <xdr:colOff>142875</xdr:colOff>
      <xdr:row>24</xdr:row>
      <xdr:rowOff>19051</xdr:rowOff>
    </xdr:to>
    <xdr:sp macro="" textlink="">
      <xdr:nvSpPr>
        <xdr:cNvPr id="2" name="1 CuadroTexto"/>
        <xdr:cNvSpPr txBox="1"/>
      </xdr:nvSpPr>
      <xdr:spPr>
        <a:xfrm>
          <a:off x="276225" y="3771901"/>
          <a:ext cx="3876675" cy="1466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ES" sz="900" b="1"/>
            <a:t>Partidas aceptadas: </a:t>
          </a:r>
          <a:r>
            <a:rPr lang="es-ES" sz="900">
              <a:solidFill>
                <a:schemeClr val="dk1"/>
              </a:solidFill>
              <a:effectLst/>
              <a:latin typeface="+mn-lt"/>
              <a:ea typeface="+mn-ea"/>
              <a:cs typeface="+mn-cs"/>
            </a:rPr>
            <a:t>(considerar restricciones de las Bases y tablas</a:t>
          </a:r>
          <a:r>
            <a:rPr lang="es-ES" sz="900" baseline="0">
              <a:solidFill>
                <a:schemeClr val="dk1"/>
              </a:solidFill>
              <a:effectLst/>
              <a:latin typeface="+mn-lt"/>
              <a:ea typeface="+mn-ea"/>
              <a:cs typeface="+mn-cs"/>
            </a:rPr>
            <a:t> )</a:t>
          </a:r>
          <a:endParaRPr lang="es-ES" sz="900">
            <a:effectLst/>
          </a:endParaRPr>
        </a:p>
        <a:p>
          <a:r>
            <a:rPr lang="es-ES" sz="900"/>
            <a:t>-Director del Proyecto </a:t>
          </a:r>
        </a:p>
        <a:p>
          <a:r>
            <a:rPr lang="es-ES" sz="900"/>
            <a:t>-Coordinador del Proyecto</a:t>
          </a:r>
        </a:p>
        <a:p>
          <a:r>
            <a:rPr lang="es-ES" sz="900"/>
            <a:t>-Profesionales (perfiles acorde a la temática del proyecto de experiencia comprobable)</a:t>
          </a:r>
        </a:p>
        <a:p>
          <a:r>
            <a:rPr lang="es-ES" sz="900"/>
            <a:t>-Periodista</a:t>
          </a:r>
        </a:p>
        <a:p>
          <a:r>
            <a:rPr lang="es-ES" sz="900"/>
            <a:t>-Profesional del area comercial</a:t>
          </a:r>
        </a:p>
        <a:p>
          <a:r>
            <a:rPr lang="es-ES" sz="900"/>
            <a:t>-Secretaria </a:t>
          </a:r>
        </a:p>
        <a:p>
          <a:r>
            <a:rPr lang="es-ES" sz="900"/>
            <a:t>-Contador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257175</xdr:colOff>
      <xdr:row>21</xdr:row>
      <xdr:rowOff>76200</xdr:rowOff>
    </xdr:from>
    <xdr:to>
      <xdr:col>4</xdr:col>
      <xdr:colOff>400050</xdr:colOff>
      <xdr:row>34</xdr:row>
      <xdr:rowOff>28575</xdr:rowOff>
    </xdr:to>
    <xdr:sp macro="" textlink="">
      <xdr:nvSpPr>
        <xdr:cNvPr id="2" name="1 CuadroTexto"/>
        <xdr:cNvSpPr txBox="1"/>
      </xdr:nvSpPr>
      <xdr:spPr>
        <a:xfrm>
          <a:off x="257175" y="4562475"/>
          <a:ext cx="4171950" cy="2428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900"/>
            <a:t>Itemes aceptados:</a:t>
          </a:r>
        </a:p>
        <a:p>
          <a:r>
            <a:rPr lang="es-ES" sz="900"/>
            <a:t>ITEM Personal administrativo:</a:t>
          </a:r>
        </a:p>
        <a:p>
          <a:r>
            <a:rPr lang="es-ES" sz="900"/>
            <a:t>-</a:t>
          </a:r>
          <a:r>
            <a:rPr lang="es-ES" sz="900" baseline="0"/>
            <a:t> Este Item deberá incorporarse en Equipo Profesional.. tabla Ab.</a:t>
          </a:r>
        </a:p>
        <a:p>
          <a:endParaRPr lang="es-ES" sz="900"/>
        </a:p>
        <a:p>
          <a:r>
            <a:rPr lang="es-ES" sz="900"/>
            <a:t>ITEM Materiales de Oficina:</a:t>
          </a:r>
        </a:p>
        <a:p>
          <a:r>
            <a:rPr lang="es-ES" sz="900"/>
            <a:t>- Papelería</a:t>
          </a:r>
        </a:p>
        <a:p>
          <a:r>
            <a:rPr lang="es-ES" sz="900"/>
            <a:t>- Fungibles</a:t>
          </a:r>
        </a:p>
        <a:p>
          <a:r>
            <a:rPr lang="es-ES" sz="900"/>
            <a:t>- Material de oficina</a:t>
          </a:r>
        </a:p>
        <a:p>
          <a:r>
            <a:rPr lang="es-ES" sz="900"/>
            <a:t>- Insumos computacionales (tinta)</a:t>
          </a:r>
        </a:p>
        <a:p>
          <a:endParaRPr lang="es-ES" sz="900"/>
        </a:p>
        <a:p>
          <a:r>
            <a:rPr lang="es-ES" sz="900"/>
            <a:t>ITEM Movilización:</a:t>
          </a:r>
        </a:p>
        <a:p>
          <a:r>
            <a:rPr lang="es-ES" sz="900"/>
            <a:t>- Pasajes</a:t>
          </a:r>
        </a:p>
        <a:p>
          <a:r>
            <a:rPr lang="es-ES" sz="900"/>
            <a:t>- Viaticos</a:t>
          </a:r>
        </a:p>
        <a:p>
          <a:r>
            <a:rPr lang="es-ES" sz="900"/>
            <a:t>- Alimentación</a:t>
          </a:r>
        </a:p>
        <a:p>
          <a:endParaRPr lang="es-ES" sz="900"/>
        </a:p>
        <a:p>
          <a:r>
            <a:rPr lang="es-ES" sz="900"/>
            <a:t>NO se financia compra ni arriendo de equipamiento de oficina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247650</xdr:colOff>
      <xdr:row>20</xdr:row>
      <xdr:rowOff>85725</xdr:rowOff>
    </xdr:from>
    <xdr:to>
      <xdr:col>4</xdr:col>
      <xdr:colOff>390525</xdr:colOff>
      <xdr:row>26</xdr:row>
      <xdr:rowOff>114300</xdr:rowOff>
    </xdr:to>
    <xdr:sp macro="" textlink="">
      <xdr:nvSpPr>
        <xdr:cNvPr id="2" name="1 CuadroTexto"/>
        <xdr:cNvSpPr txBox="1"/>
      </xdr:nvSpPr>
      <xdr:spPr>
        <a:xfrm>
          <a:off x="247650" y="4762500"/>
          <a:ext cx="3495675" cy="1171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900" b="1"/>
            <a:t>ITEM</a:t>
          </a:r>
          <a:r>
            <a:rPr lang="es-ES" sz="900" b="1" baseline="0"/>
            <a:t> </a:t>
          </a:r>
          <a:r>
            <a:rPr lang="es-ES" sz="900" b="1"/>
            <a:t>Difusión:</a:t>
          </a:r>
        </a:p>
        <a:p>
          <a:r>
            <a:rPr lang="es-ES" sz="900"/>
            <a:t>-Publicaciones</a:t>
          </a:r>
        </a:p>
        <a:p>
          <a:r>
            <a:rPr lang="es-ES" sz="900"/>
            <a:t>-Avisos</a:t>
          </a:r>
        </a:p>
        <a:p>
          <a:r>
            <a:rPr lang="es-ES" sz="900"/>
            <a:t>-Producción</a:t>
          </a:r>
          <a:r>
            <a:rPr lang="es-ES" sz="900" baseline="0"/>
            <a:t> Audiovisual</a:t>
          </a:r>
          <a:endParaRPr lang="es-ES" sz="900"/>
        </a:p>
        <a:p>
          <a:endParaRPr lang="es-ES" sz="900"/>
        </a:p>
        <a:p>
          <a:r>
            <a:rPr lang="es-ES" sz="900" b="1"/>
            <a:t>ITEM Material Gráfico:</a:t>
          </a:r>
        </a:p>
        <a:p>
          <a:r>
            <a:rPr lang="es-ES" sz="900"/>
            <a:t>-Impresiones  gráficas</a:t>
          </a:r>
        </a:p>
        <a:p>
          <a:r>
            <a:rPr lang="es-ES" sz="900"/>
            <a:t>-Otros</a:t>
          </a:r>
          <a:r>
            <a:rPr lang="es-ES" sz="900" baseline="0"/>
            <a:t> Relacionados Debidamente Justificados en el Plan de Difusión que se debe adjuntar.</a:t>
          </a:r>
        </a:p>
        <a:p>
          <a:endParaRPr lang="es-ES" sz="9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371475</xdr:colOff>
      <xdr:row>1</xdr:row>
      <xdr:rowOff>66675</xdr:rowOff>
    </xdr:from>
    <xdr:to>
      <xdr:col>14</xdr:col>
      <xdr:colOff>523875</xdr:colOff>
      <xdr:row>5</xdr:row>
      <xdr:rowOff>19049</xdr:rowOff>
    </xdr:to>
    <xdr:sp macro="" textlink="">
      <xdr:nvSpPr>
        <xdr:cNvPr id="2" name="1 CuadroTexto"/>
        <xdr:cNvSpPr txBox="1"/>
      </xdr:nvSpPr>
      <xdr:spPr>
        <a:xfrm>
          <a:off x="7353300" y="257175"/>
          <a:ext cx="4457700" cy="761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000"/>
            <a:t>NOTA:</a:t>
          </a:r>
          <a:r>
            <a:rPr lang="es-ES" sz="1000" baseline="0"/>
            <a:t>  </a:t>
          </a:r>
          <a:r>
            <a:rPr lang="es-ES" sz="1000"/>
            <a:t>El desarrollo de este flujo es importante para el cálculo del flujo de las actividades en relación con el presupuesto FIC que se otorga, teniendo en cuenta que la primera cuota del 25% y se debe preveer con anticipación el momento de traspasar los dineros restantes durante el transcurso del proyecto.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pageSetUpPr fitToPage="1"/>
  </sheetPr>
  <dimension ref="A1:K27"/>
  <sheetViews>
    <sheetView showGridLines="0" zoomScaleNormal="100" workbookViewId="0">
      <selection activeCell="B11" sqref="B11:B13"/>
    </sheetView>
  </sheetViews>
  <sheetFormatPr baseColWidth="10" defaultRowHeight="15" x14ac:dyDescent="0.25"/>
  <cols>
    <col min="1" max="1" width="4.85546875" bestFit="1" customWidth="1"/>
    <col min="2" max="2" width="32.85546875" bestFit="1" customWidth="1"/>
    <col min="3" max="3" width="18.7109375" bestFit="1" customWidth="1"/>
    <col min="4" max="4" width="11.42578125" customWidth="1"/>
    <col min="5" max="5" width="12.5703125" bestFit="1" customWidth="1"/>
    <col min="6" max="6" width="13.28515625" bestFit="1" customWidth="1"/>
    <col min="7" max="7" width="13" customWidth="1"/>
    <col min="8" max="10" width="13.85546875" customWidth="1"/>
  </cols>
  <sheetData>
    <row r="1" spans="1:11" x14ac:dyDescent="0.25">
      <c r="A1" s="187" t="s">
        <v>234</v>
      </c>
      <c r="B1" s="187"/>
      <c r="C1" s="187"/>
      <c r="D1" s="187"/>
      <c r="E1" s="187"/>
      <c r="F1" s="187"/>
      <c r="G1" s="187"/>
      <c r="H1" s="187"/>
      <c r="I1" s="187"/>
      <c r="J1" s="187"/>
    </row>
    <row r="2" spans="1:11" x14ac:dyDescent="0.25">
      <c r="B2" s="39" t="s">
        <v>61</v>
      </c>
      <c r="C2" s="155" t="s">
        <v>143</v>
      </c>
      <c r="D2" s="156"/>
      <c r="E2" s="156"/>
      <c r="F2" s="156"/>
      <c r="G2" s="156"/>
      <c r="H2" s="156"/>
      <c r="I2" s="156"/>
      <c r="J2" s="157"/>
    </row>
    <row r="3" spans="1:11" x14ac:dyDescent="0.25">
      <c r="B3" s="39" t="s">
        <v>71</v>
      </c>
      <c r="C3" s="161" t="s">
        <v>219</v>
      </c>
      <c r="D3" s="162"/>
      <c r="E3" s="162"/>
      <c r="F3" s="162"/>
      <c r="G3" s="162"/>
      <c r="H3" s="162"/>
      <c r="I3" s="162"/>
      <c r="J3" s="163"/>
      <c r="K3">
        <f>LEN(C3)</f>
        <v>50</v>
      </c>
    </row>
    <row r="4" spans="1:11" x14ac:dyDescent="0.25">
      <c r="B4" s="39" t="s">
        <v>63</v>
      </c>
      <c r="C4" s="155" t="s">
        <v>137</v>
      </c>
      <c r="D4" s="156"/>
      <c r="E4" s="156"/>
      <c r="F4" s="156"/>
      <c r="G4" s="156"/>
      <c r="H4" s="156"/>
      <c r="I4" s="156"/>
      <c r="J4" s="157"/>
    </row>
    <row r="5" spans="1:11" x14ac:dyDescent="0.25">
      <c r="B5" s="39" t="s">
        <v>64</v>
      </c>
      <c r="C5" s="155" t="s">
        <v>145</v>
      </c>
      <c r="D5" s="156"/>
      <c r="E5" s="156"/>
      <c r="F5" s="156"/>
      <c r="G5" s="156"/>
      <c r="H5" s="156"/>
      <c r="I5" s="156"/>
      <c r="J5" s="157"/>
    </row>
    <row r="6" spans="1:11" x14ac:dyDescent="0.25">
      <c r="B6" s="99" t="s">
        <v>140</v>
      </c>
      <c r="C6" s="155" t="s">
        <v>146</v>
      </c>
      <c r="D6" s="156"/>
      <c r="E6" s="156"/>
      <c r="F6" s="156"/>
      <c r="G6" s="156"/>
      <c r="H6" s="156"/>
      <c r="I6" s="156"/>
      <c r="J6" s="157"/>
    </row>
    <row r="7" spans="1:11" x14ac:dyDescent="0.25">
      <c r="B7" s="99"/>
      <c r="C7" s="100"/>
      <c r="D7" s="100"/>
      <c r="E7" s="100"/>
      <c r="F7" s="100"/>
      <c r="G7" s="100"/>
      <c r="H7" s="100"/>
      <c r="I7" s="100"/>
      <c r="J7" s="100"/>
    </row>
    <row r="8" spans="1:11" x14ac:dyDescent="0.25">
      <c r="C8" s="158" t="s">
        <v>82</v>
      </c>
      <c r="D8" s="159"/>
      <c r="E8" s="159"/>
      <c r="F8" s="159"/>
      <c r="G8" s="159"/>
      <c r="H8" s="159"/>
      <c r="I8" s="159"/>
      <c r="J8" s="160"/>
    </row>
    <row r="9" spans="1:11" ht="45" x14ac:dyDescent="0.25">
      <c r="A9" s="2" t="s">
        <v>7</v>
      </c>
      <c r="B9" s="51" t="s">
        <v>210</v>
      </c>
      <c r="C9" s="51" t="s">
        <v>79</v>
      </c>
      <c r="D9" s="139" t="s">
        <v>215</v>
      </c>
      <c r="E9" s="51" t="s">
        <v>80</v>
      </c>
      <c r="F9" s="51" t="s">
        <v>1</v>
      </c>
      <c r="G9" s="51" t="s">
        <v>72</v>
      </c>
      <c r="H9" s="51" t="s">
        <v>73</v>
      </c>
      <c r="I9" s="51" t="s">
        <v>2</v>
      </c>
      <c r="J9" s="51" t="s">
        <v>62</v>
      </c>
    </row>
    <row r="10" spans="1:11" ht="75" customHeight="1" x14ac:dyDescent="0.25">
      <c r="A10" s="145"/>
      <c r="B10" s="190"/>
      <c r="C10" s="147"/>
      <c r="D10" s="148"/>
      <c r="E10" s="146"/>
      <c r="F10" s="146"/>
      <c r="G10" s="146"/>
      <c r="H10" s="146"/>
      <c r="I10" s="146"/>
      <c r="J10" s="146"/>
    </row>
    <row r="11" spans="1:11" ht="27" customHeight="1" x14ac:dyDescent="0.25">
      <c r="A11" s="149">
        <v>1</v>
      </c>
      <c r="B11" s="152"/>
      <c r="C11" s="94"/>
      <c r="D11" s="122"/>
      <c r="E11" s="94"/>
      <c r="F11" s="122"/>
      <c r="G11" s="94"/>
      <c r="H11" s="121"/>
      <c r="I11" s="94"/>
      <c r="J11" s="94"/>
    </row>
    <row r="12" spans="1:11" ht="26.25" customHeight="1" x14ac:dyDescent="0.25">
      <c r="A12" s="150"/>
      <c r="B12" s="153"/>
      <c r="C12" s="94"/>
      <c r="D12" s="122"/>
      <c r="E12" s="94"/>
      <c r="F12" s="94"/>
      <c r="G12" s="94"/>
      <c r="H12" s="125"/>
      <c r="I12" s="94"/>
      <c r="J12" s="94"/>
    </row>
    <row r="13" spans="1:11" ht="26.25" customHeight="1" x14ac:dyDescent="0.25">
      <c r="A13" s="150"/>
      <c r="B13" s="153"/>
      <c r="C13" s="94"/>
      <c r="D13" s="122"/>
      <c r="E13" s="94"/>
      <c r="F13" s="94"/>
      <c r="G13" s="94"/>
      <c r="H13" s="125"/>
      <c r="I13" s="94"/>
      <c r="J13" s="94"/>
    </row>
    <row r="14" spans="1:11" ht="26.25" customHeight="1" x14ac:dyDescent="0.25">
      <c r="A14" s="149">
        <v>2</v>
      </c>
      <c r="B14" s="152"/>
      <c r="C14" s="101"/>
      <c r="D14" s="123"/>
      <c r="E14" s="101"/>
      <c r="F14" s="101"/>
      <c r="G14" s="101"/>
      <c r="H14" s="126"/>
      <c r="I14" s="101"/>
      <c r="J14" s="101"/>
    </row>
    <row r="15" spans="1:11" ht="26.25" customHeight="1" x14ac:dyDescent="0.25">
      <c r="A15" s="150"/>
      <c r="B15" s="153"/>
      <c r="C15" s="69"/>
      <c r="D15" s="69"/>
      <c r="E15" s="102"/>
      <c r="F15" s="102"/>
      <c r="G15" s="102"/>
      <c r="H15" s="126"/>
      <c r="I15" s="102"/>
      <c r="J15" s="102"/>
    </row>
    <row r="16" spans="1:11" ht="26.25" customHeight="1" x14ac:dyDescent="0.25">
      <c r="A16" s="150"/>
      <c r="B16" s="153"/>
      <c r="C16" s="69"/>
      <c r="D16" s="69"/>
      <c r="E16" s="102"/>
      <c r="F16" s="102"/>
      <c r="G16" s="102"/>
      <c r="H16" s="126"/>
      <c r="I16" s="102"/>
      <c r="J16" s="102"/>
    </row>
    <row r="17" spans="1:10" ht="26.25" customHeight="1" x14ac:dyDescent="0.25">
      <c r="A17" s="151"/>
      <c r="B17" s="154"/>
      <c r="C17" s="69"/>
      <c r="D17" s="69"/>
      <c r="E17" s="102"/>
      <c r="F17" s="102"/>
      <c r="G17" s="102"/>
      <c r="H17" s="126"/>
      <c r="I17" s="102"/>
      <c r="J17" s="102"/>
    </row>
    <row r="18" spans="1:10" ht="26.25" customHeight="1" x14ac:dyDescent="0.25">
      <c r="A18" s="149">
        <v>3</v>
      </c>
      <c r="B18" s="152"/>
      <c r="C18" s="69"/>
      <c r="D18" s="69"/>
      <c r="E18" s="102"/>
      <c r="F18" s="102"/>
      <c r="G18" s="102"/>
      <c r="H18" s="126"/>
      <c r="I18" s="102"/>
      <c r="J18" s="102"/>
    </row>
    <row r="19" spans="1:10" ht="26.25" customHeight="1" x14ac:dyDescent="0.25">
      <c r="A19" s="150"/>
      <c r="B19" s="153"/>
      <c r="C19" s="69"/>
      <c r="D19" s="69"/>
      <c r="E19" s="102"/>
      <c r="F19" s="102"/>
      <c r="G19" s="102"/>
      <c r="H19" s="126"/>
      <c r="I19" s="102"/>
      <c r="J19" s="102"/>
    </row>
    <row r="20" spans="1:10" ht="26.25" customHeight="1" x14ac:dyDescent="0.25">
      <c r="A20" s="151"/>
      <c r="B20" s="154"/>
      <c r="C20" s="69"/>
      <c r="D20" s="69"/>
      <c r="E20" s="102"/>
      <c r="F20" s="102"/>
      <c r="G20" s="102"/>
      <c r="H20" s="126"/>
      <c r="I20" s="102"/>
      <c r="J20" s="102"/>
    </row>
    <row r="21" spans="1:10" ht="26.25" customHeight="1" x14ac:dyDescent="0.25">
      <c r="A21" s="149">
        <v>4</v>
      </c>
      <c r="B21" s="152"/>
      <c r="C21" s="69"/>
      <c r="D21" s="69"/>
      <c r="E21" s="102"/>
      <c r="F21" s="102"/>
      <c r="G21" s="102"/>
      <c r="H21" s="126"/>
      <c r="I21" s="102"/>
      <c r="J21" s="102"/>
    </row>
    <row r="22" spans="1:10" ht="26.25" customHeight="1" x14ac:dyDescent="0.25">
      <c r="A22" s="150"/>
      <c r="B22" s="153"/>
      <c r="C22" s="69"/>
      <c r="D22" s="69"/>
      <c r="E22" s="102"/>
      <c r="F22" s="102"/>
      <c r="G22" s="102"/>
      <c r="H22" s="126"/>
      <c r="I22" s="102"/>
      <c r="J22" s="102"/>
    </row>
    <row r="23" spans="1:10" ht="26.25" customHeight="1" x14ac:dyDescent="0.25">
      <c r="A23" s="151"/>
      <c r="B23" s="154"/>
      <c r="C23" s="69"/>
      <c r="D23" s="69"/>
      <c r="E23" s="102"/>
      <c r="F23" s="102"/>
      <c r="G23" s="102"/>
      <c r="H23" s="126"/>
      <c r="I23" s="102"/>
      <c r="J23" s="102"/>
    </row>
    <row r="24" spans="1:10" ht="26.25" customHeight="1" x14ac:dyDescent="0.25">
      <c r="A24" s="149">
        <v>5</v>
      </c>
      <c r="B24" s="152"/>
      <c r="C24" s="69"/>
      <c r="D24" s="69"/>
      <c r="E24" s="102"/>
      <c r="F24" s="102"/>
      <c r="G24" s="102"/>
      <c r="H24" s="126"/>
      <c r="I24" s="102"/>
      <c r="J24" s="102"/>
    </row>
    <row r="25" spans="1:10" ht="26.25" customHeight="1" x14ac:dyDescent="0.25">
      <c r="A25" s="150"/>
      <c r="B25" s="153"/>
      <c r="C25" s="69"/>
      <c r="D25" s="69"/>
      <c r="E25" s="102"/>
      <c r="F25" s="102"/>
      <c r="G25" s="102"/>
      <c r="H25" s="126"/>
      <c r="I25" s="102"/>
      <c r="J25" s="102"/>
    </row>
    <row r="26" spans="1:10" ht="26.25" customHeight="1" x14ac:dyDescent="0.25">
      <c r="A26" s="151"/>
      <c r="B26" s="154"/>
      <c r="C26" s="69"/>
      <c r="D26" s="69"/>
      <c r="E26" s="102"/>
      <c r="F26" s="102"/>
      <c r="G26" s="102"/>
      <c r="H26" s="126"/>
      <c r="I26" s="102"/>
      <c r="J26" s="102"/>
    </row>
    <row r="27" spans="1:10" ht="26.25" customHeight="1" x14ac:dyDescent="0.25">
      <c r="A27" s="67"/>
      <c r="B27" s="68"/>
      <c r="C27" s="67"/>
      <c r="D27" s="67"/>
      <c r="E27" s="68"/>
      <c r="F27" s="68"/>
      <c r="G27" s="68"/>
      <c r="H27" s="68"/>
      <c r="I27" s="68"/>
      <c r="J27" s="68"/>
    </row>
  </sheetData>
  <mergeCells count="17">
    <mergeCell ref="A1:J1"/>
    <mergeCell ref="C2:J2"/>
    <mergeCell ref="C8:J8"/>
    <mergeCell ref="C4:J4"/>
    <mergeCell ref="C5:J5"/>
    <mergeCell ref="C3:J3"/>
    <mergeCell ref="C6:J6"/>
    <mergeCell ref="B11:B13"/>
    <mergeCell ref="B14:B17"/>
    <mergeCell ref="B18:B20"/>
    <mergeCell ref="B21:B23"/>
    <mergeCell ref="B24:B26"/>
    <mergeCell ref="A11:A13"/>
    <mergeCell ref="A14:A17"/>
    <mergeCell ref="A18:A20"/>
    <mergeCell ref="A21:A23"/>
    <mergeCell ref="A24:A26"/>
  </mergeCells>
  <conditionalFormatting sqref="K3">
    <cfRule type="cellIs" dxfId="66" priority="1" operator="greaterThan">
      <formula>50</formula>
    </cfRule>
  </conditionalFormatting>
  <dataValidations disablePrompts="1" count="1">
    <dataValidation type="textLength" operator="lessThan" showInputMessage="1" showErrorMessage="1" sqref="C3:J3">
      <formula1>51</formula1>
    </dataValidation>
  </dataValidations>
  <pageMargins left="0.25" right="0.25" top="0.75" bottom="0.75" header="0.3" footer="0.3"/>
  <pageSetup scale="86" fitToHeight="0" orientation="landscape" horizontalDpi="4294967293"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1:J41"/>
  <sheetViews>
    <sheetView showGridLines="0" workbookViewId="0">
      <selection sqref="A1:F1"/>
    </sheetView>
  </sheetViews>
  <sheetFormatPr baseColWidth="10" defaultRowHeight="15" x14ac:dyDescent="0.25"/>
  <cols>
    <col min="1" max="1" width="4.85546875" customWidth="1"/>
    <col min="2" max="3" width="34.85546875" customWidth="1"/>
    <col min="4" max="4" width="17.7109375" customWidth="1"/>
    <col min="5" max="5" width="14.85546875" customWidth="1"/>
    <col min="6" max="6" width="15.42578125" customWidth="1"/>
  </cols>
  <sheetData>
    <row r="1" spans="1:10" ht="15.75" x14ac:dyDescent="0.25">
      <c r="A1" s="189" t="s">
        <v>234</v>
      </c>
      <c r="B1" s="189"/>
      <c r="C1" s="189"/>
      <c r="D1" s="189"/>
      <c r="E1" s="189"/>
      <c r="F1" s="189"/>
      <c r="G1" s="188"/>
      <c r="H1" s="188"/>
      <c r="I1" s="188"/>
      <c r="J1" s="188"/>
    </row>
    <row r="2" spans="1:10" ht="18" customHeight="1" x14ac:dyDescent="0.25">
      <c r="B2" s="39" t="s">
        <v>71</v>
      </c>
      <c r="C2" s="155" t="str">
        <f>+'1. Técnico A'!C3</f>
        <v>NOMBRE Corto, no mayor a 50 caracteres para manejo</v>
      </c>
      <c r="D2" s="156"/>
      <c r="E2" s="156"/>
      <c r="F2" s="157"/>
    </row>
    <row r="3" spans="1:10" ht="18" customHeight="1" x14ac:dyDescent="0.25">
      <c r="B3" s="39" t="s">
        <v>63</v>
      </c>
      <c r="C3" s="155" t="str">
        <f>+'1. Técnico A'!C4</f>
        <v>Entidad Receptora</v>
      </c>
      <c r="D3" s="156"/>
      <c r="E3" s="156"/>
      <c r="F3" s="157"/>
    </row>
    <row r="4" spans="1:10" ht="18" customHeight="1" x14ac:dyDescent="0.25">
      <c r="B4" s="39" t="s">
        <v>64</v>
      </c>
      <c r="C4" s="155" t="str">
        <f>+'1. Técnico A'!C5</f>
        <v>Sr.XXXXX</v>
      </c>
      <c r="D4" s="156"/>
      <c r="E4" s="156"/>
      <c r="F4" s="157"/>
    </row>
    <row r="5" spans="1:10" x14ac:dyDescent="0.25">
      <c r="D5" s="47"/>
      <c r="E5" s="47"/>
      <c r="F5" s="47"/>
    </row>
    <row r="7" spans="1:10" x14ac:dyDescent="0.25">
      <c r="B7" s="164" t="s">
        <v>83</v>
      </c>
      <c r="C7" s="164"/>
      <c r="D7" s="164"/>
      <c r="E7" s="164"/>
      <c r="F7" s="164"/>
    </row>
    <row r="8" spans="1:10" ht="30" x14ac:dyDescent="0.25">
      <c r="A8" s="51" t="s">
        <v>7</v>
      </c>
      <c r="B8" s="51" t="s">
        <v>0</v>
      </c>
      <c r="C8" s="51" t="s">
        <v>78</v>
      </c>
      <c r="D8" s="51" t="s">
        <v>2</v>
      </c>
      <c r="E8" s="51" t="s">
        <v>72</v>
      </c>
      <c r="F8" s="51" t="s">
        <v>62</v>
      </c>
    </row>
    <row r="9" spans="1:10" x14ac:dyDescent="0.25">
      <c r="A9" s="127">
        <v>1</v>
      </c>
      <c r="B9" s="128"/>
      <c r="C9" s="124"/>
      <c r="D9" s="124"/>
      <c r="E9" s="128"/>
      <c r="F9" s="124"/>
    </row>
    <row r="10" spans="1:10" ht="21.75" customHeight="1" x14ac:dyDescent="0.25">
      <c r="A10" s="127">
        <v>2</v>
      </c>
      <c r="B10" s="128"/>
      <c r="C10" s="128"/>
      <c r="D10" s="129"/>
      <c r="E10" s="129"/>
      <c r="F10" s="129"/>
    </row>
    <row r="11" spans="1:10" ht="21.75" customHeight="1" x14ac:dyDescent="0.25">
      <c r="A11" s="127">
        <v>3</v>
      </c>
      <c r="B11" s="128"/>
      <c r="C11" s="128"/>
      <c r="D11" s="129"/>
      <c r="E11" s="129"/>
      <c r="F11" s="129"/>
    </row>
    <row r="12" spans="1:10" ht="21.75" customHeight="1" x14ac:dyDescent="0.25">
      <c r="A12" s="127">
        <v>4</v>
      </c>
      <c r="B12" s="128"/>
      <c r="C12" s="128"/>
      <c r="D12" s="129"/>
      <c r="E12" s="129"/>
      <c r="F12" s="129"/>
    </row>
    <row r="13" spans="1:10" ht="21.75" customHeight="1" x14ac:dyDescent="0.25">
      <c r="A13" s="127">
        <v>5</v>
      </c>
      <c r="B13" s="128"/>
      <c r="C13" s="128"/>
      <c r="D13" s="129"/>
      <c r="E13" s="129"/>
      <c r="F13" s="129"/>
    </row>
    <row r="14" spans="1:10" ht="21.75" customHeight="1" x14ac:dyDescent="0.25">
      <c r="A14" s="127">
        <v>6</v>
      </c>
      <c r="B14" s="128"/>
      <c r="C14" s="128"/>
      <c r="D14" s="129"/>
      <c r="E14" s="129"/>
      <c r="F14" s="129"/>
    </row>
    <row r="15" spans="1:10" ht="21.75" customHeight="1" x14ac:dyDescent="0.25">
      <c r="A15" s="127">
        <v>7</v>
      </c>
      <c r="B15" s="128"/>
      <c r="C15" s="128"/>
      <c r="D15" s="129"/>
      <c r="E15" s="129"/>
      <c r="F15" s="129"/>
    </row>
    <row r="16" spans="1:10" ht="21.75" customHeight="1" x14ac:dyDescent="0.25">
      <c r="A16" s="127">
        <v>8</v>
      </c>
      <c r="B16" s="128"/>
      <c r="C16" s="128"/>
      <c r="D16" s="129"/>
      <c r="E16" s="129"/>
      <c r="F16" s="129"/>
    </row>
    <row r="17" spans="1:6" ht="21.75" customHeight="1" x14ac:dyDescent="0.25">
      <c r="A17" s="127">
        <v>9</v>
      </c>
      <c r="B17" s="128"/>
      <c r="C17" s="128"/>
      <c r="D17" s="129"/>
      <c r="E17" s="129"/>
      <c r="F17" s="129"/>
    </row>
    <row r="18" spans="1:6" ht="21.75" customHeight="1" x14ac:dyDescent="0.25">
      <c r="A18" s="127">
        <v>10</v>
      </c>
      <c r="B18" s="128"/>
      <c r="C18" s="128"/>
      <c r="D18" s="129"/>
      <c r="E18" s="129"/>
      <c r="F18" s="129"/>
    </row>
    <row r="19" spans="1:6" ht="21.75" customHeight="1" x14ac:dyDescent="0.25">
      <c r="A19" s="127">
        <v>11</v>
      </c>
      <c r="B19" s="128"/>
      <c r="C19" s="128"/>
      <c r="D19" s="129"/>
      <c r="E19" s="129"/>
      <c r="F19" s="129"/>
    </row>
    <row r="20" spans="1:6" ht="21.75" customHeight="1" x14ac:dyDescent="0.25">
      <c r="A20" s="127">
        <v>12</v>
      </c>
      <c r="B20" s="128"/>
      <c r="C20" s="128"/>
      <c r="D20" s="129"/>
      <c r="E20" s="129"/>
      <c r="F20" s="129"/>
    </row>
    <row r="21" spans="1:6" ht="21.75" customHeight="1" x14ac:dyDescent="0.25">
      <c r="A21" s="127">
        <v>13</v>
      </c>
      <c r="B21" s="128"/>
      <c r="C21" s="128"/>
      <c r="D21" s="129"/>
      <c r="E21" s="129"/>
      <c r="F21" s="129"/>
    </row>
    <row r="22" spans="1:6" ht="21.75" customHeight="1" x14ac:dyDescent="0.25">
      <c r="A22" s="127">
        <v>14</v>
      </c>
      <c r="B22" s="128"/>
      <c r="C22" s="128"/>
      <c r="D22" s="129"/>
      <c r="E22" s="129"/>
      <c r="F22" s="129"/>
    </row>
    <row r="23" spans="1:6" ht="21.75" customHeight="1" x14ac:dyDescent="0.25">
      <c r="A23" s="127">
        <v>15</v>
      </c>
      <c r="B23" s="128"/>
      <c r="C23" s="128"/>
      <c r="D23" s="129"/>
      <c r="E23" s="129"/>
      <c r="F23" s="129"/>
    </row>
    <row r="24" spans="1:6" ht="21.75" customHeight="1" x14ac:dyDescent="0.25">
      <c r="A24" s="127">
        <v>16</v>
      </c>
      <c r="B24" s="128"/>
      <c r="C24" s="128"/>
      <c r="D24" s="129"/>
      <c r="E24" s="129"/>
      <c r="F24" s="129"/>
    </row>
    <row r="25" spans="1:6" ht="21.75" customHeight="1" x14ac:dyDescent="0.25">
      <c r="A25" s="127">
        <v>17</v>
      </c>
      <c r="B25" s="128"/>
      <c r="C25" s="128"/>
      <c r="D25" s="129"/>
      <c r="E25" s="129"/>
      <c r="F25" s="129"/>
    </row>
    <row r="26" spans="1:6" ht="21.75" customHeight="1" x14ac:dyDescent="0.25">
      <c r="A26" s="127">
        <v>18</v>
      </c>
      <c r="B26" s="128"/>
      <c r="C26" s="128"/>
      <c r="D26" s="129"/>
      <c r="E26" s="129"/>
      <c r="F26" s="129"/>
    </row>
    <row r="27" spans="1:6" ht="21.75" customHeight="1" x14ac:dyDescent="0.25">
      <c r="A27" s="127">
        <v>19</v>
      </c>
      <c r="B27" s="128"/>
      <c r="C27" s="128"/>
      <c r="D27" s="129"/>
      <c r="E27" s="129"/>
      <c r="F27" s="129"/>
    </row>
    <row r="28" spans="1:6" ht="21.75" customHeight="1" x14ac:dyDescent="0.25">
      <c r="A28" s="127">
        <v>20</v>
      </c>
      <c r="B28" s="128"/>
      <c r="C28" s="128"/>
      <c r="D28" s="129"/>
      <c r="E28" s="129"/>
      <c r="F28" s="129"/>
    </row>
    <row r="29" spans="1:6" ht="21.75" customHeight="1" x14ac:dyDescent="0.25">
      <c r="A29" s="127">
        <v>21</v>
      </c>
      <c r="B29" s="128"/>
      <c r="C29" s="128"/>
      <c r="D29" s="129"/>
      <c r="E29" s="129"/>
      <c r="F29" s="129"/>
    </row>
    <row r="30" spans="1:6" ht="21.75" customHeight="1" x14ac:dyDescent="0.25">
      <c r="A30" s="127">
        <v>22</v>
      </c>
      <c r="B30" s="128"/>
      <c r="C30" s="128"/>
      <c r="D30" s="129"/>
      <c r="E30" s="129"/>
      <c r="F30" s="129"/>
    </row>
    <row r="31" spans="1:6" ht="21.75" customHeight="1" x14ac:dyDescent="0.25">
      <c r="A31" s="127">
        <v>23</v>
      </c>
      <c r="B31" s="128"/>
      <c r="C31" s="128"/>
      <c r="D31" s="129"/>
      <c r="E31" s="129"/>
      <c r="F31" s="129"/>
    </row>
    <row r="32" spans="1:6" ht="21.75" customHeight="1" x14ac:dyDescent="0.25">
      <c r="A32" s="127">
        <v>24</v>
      </c>
      <c r="B32" s="128"/>
      <c r="C32" s="128"/>
      <c r="D32" s="129"/>
      <c r="E32" s="129"/>
      <c r="F32" s="129"/>
    </row>
    <row r="33" spans="1:6" ht="21.75" customHeight="1" x14ac:dyDescent="0.25">
      <c r="A33" s="127">
        <v>25</v>
      </c>
      <c r="B33" s="128"/>
      <c r="C33" s="128"/>
      <c r="D33" s="129"/>
      <c r="E33" s="129"/>
      <c r="F33" s="129"/>
    </row>
    <row r="34" spans="1:6" ht="21.75" customHeight="1" x14ac:dyDescent="0.25">
      <c r="A34" s="127">
        <v>26</v>
      </c>
      <c r="B34" s="128"/>
      <c r="C34" s="128"/>
      <c r="D34" s="129"/>
      <c r="E34" s="129"/>
      <c r="F34" s="129"/>
    </row>
    <row r="35" spans="1:6" ht="21.75" customHeight="1" x14ac:dyDescent="0.25">
      <c r="A35" s="127">
        <v>27</v>
      </c>
      <c r="B35" s="128"/>
      <c r="C35" s="128"/>
      <c r="D35" s="129"/>
      <c r="E35" s="129"/>
      <c r="F35" s="129"/>
    </row>
    <row r="36" spans="1:6" ht="21.75" customHeight="1" x14ac:dyDescent="0.25">
      <c r="A36" s="127">
        <v>28</v>
      </c>
      <c r="B36" s="128"/>
      <c r="C36" s="128"/>
      <c r="D36" s="129"/>
      <c r="E36" s="129"/>
      <c r="F36" s="129"/>
    </row>
    <row r="37" spans="1:6" ht="21.75" customHeight="1" x14ac:dyDescent="0.25">
      <c r="A37" s="127">
        <v>29</v>
      </c>
      <c r="B37" s="128"/>
      <c r="C37" s="128"/>
      <c r="D37" s="129"/>
      <c r="E37" s="129"/>
      <c r="F37" s="129"/>
    </row>
    <row r="38" spans="1:6" ht="21.75" customHeight="1" x14ac:dyDescent="0.25">
      <c r="A38" s="127">
        <v>30</v>
      </c>
      <c r="B38" s="128"/>
      <c r="C38" s="128"/>
      <c r="D38" s="129"/>
      <c r="E38" s="129"/>
      <c r="F38" s="129"/>
    </row>
    <row r="39" spans="1:6" x14ac:dyDescent="0.25">
      <c r="B39" s="7"/>
      <c r="C39" s="7"/>
      <c r="D39" s="7"/>
      <c r="E39" s="7"/>
      <c r="F39" s="7"/>
    </row>
    <row r="41" spans="1:6" x14ac:dyDescent="0.25">
      <c r="A41" t="s">
        <v>209</v>
      </c>
    </row>
  </sheetData>
  <mergeCells count="5">
    <mergeCell ref="B7:F7"/>
    <mergeCell ref="C2:F2"/>
    <mergeCell ref="C3:F3"/>
    <mergeCell ref="C4:F4"/>
    <mergeCell ref="A1:F1"/>
  </mergeCells>
  <pageMargins left="0.25" right="0.25" top="0.75" bottom="0.75" header="0.3" footer="0.3"/>
  <pageSetup scale="97" fitToHeight="0"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pageSetUpPr fitToPage="1"/>
  </sheetPr>
  <dimension ref="A1:N71"/>
  <sheetViews>
    <sheetView showGridLines="0" tabSelected="1" topLeftCell="A19" zoomScaleNormal="100" workbookViewId="0">
      <selection activeCell="F51" sqref="F51"/>
    </sheetView>
  </sheetViews>
  <sheetFormatPr baseColWidth="10" defaultRowHeight="15" x14ac:dyDescent="0.25"/>
  <cols>
    <col min="1" max="1" width="2.140625" customWidth="1"/>
    <col min="2" max="2" width="13" customWidth="1"/>
    <col min="3" max="3" width="41.7109375" customWidth="1"/>
    <col min="4" max="7" width="10.85546875" customWidth="1"/>
    <col min="8" max="9" width="12" customWidth="1"/>
    <col min="10" max="10" width="3" customWidth="1"/>
    <col min="11" max="12" width="12.5703125" customWidth="1"/>
    <col min="13" max="13" width="11.5703125" bestFit="1" customWidth="1"/>
    <col min="14" max="14" width="8.85546875" customWidth="1"/>
    <col min="15" max="15" width="8" customWidth="1"/>
  </cols>
  <sheetData>
    <row r="1" spans="1:11" ht="15.75" x14ac:dyDescent="0.25">
      <c r="A1" s="189" t="s">
        <v>234</v>
      </c>
      <c r="B1" s="189"/>
      <c r="C1" s="189"/>
      <c r="D1" s="189"/>
      <c r="E1" s="189"/>
      <c r="F1" s="189"/>
      <c r="G1" s="189"/>
      <c r="H1" s="189"/>
      <c r="I1" s="189"/>
    </row>
    <row r="2" spans="1:11" x14ac:dyDescent="0.25">
      <c r="C2" s="85" t="s">
        <v>71</v>
      </c>
      <c r="D2" s="167" t="str">
        <f>+'1. Técnico B'!C2</f>
        <v>NOMBRE Corto, no mayor a 50 caracteres para manejo</v>
      </c>
      <c r="E2" s="167"/>
      <c r="F2" s="167"/>
      <c r="G2" s="167"/>
      <c r="H2" s="167"/>
    </row>
    <row r="3" spans="1:11" x14ac:dyDescent="0.25">
      <c r="C3" s="85" t="s">
        <v>63</v>
      </c>
      <c r="D3" s="167" t="str">
        <f>+'1. Técnico B'!C3</f>
        <v>Entidad Receptora</v>
      </c>
      <c r="E3" s="167"/>
      <c r="F3" s="167"/>
      <c r="G3" s="167"/>
      <c r="H3" s="167"/>
    </row>
    <row r="4" spans="1:11" x14ac:dyDescent="0.25">
      <c r="C4" s="85" t="s">
        <v>64</v>
      </c>
      <c r="D4" s="167" t="str">
        <f>+'1. Técnico B'!C4</f>
        <v>Sr.XXXXX</v>
      </c>
      <c r="E4" s="167"/>
      <c r="F4" s="167"/>
      <c r="G4" s="167"/>
      <c r="H4" s="167"/>
    </row>
    <row r="5" spans="1:11" x14ac:dyDescent="0.25">
      <c r="D5" s="47"/>
      <c r="E5" s="47"/>
      <c r="F5" s="47"/>
      <c r="G5" s="47"/>
      <c r="H5" s="47"/>
      <c r="I5" s="47"/>
      <c r="J5" s="47"/>
    </row>
    <row r="6" spans="1:11" ht="25.5" x14ac:dyDescent="0.25">
      <c r="B6" s="51" t="s">
        <v>7</v>
      </c>
      <c r="C6" s="51" t="s">
        <v>0</v>
      </c>
      <c r="D6" s="81" t="s">
        <v>89</v>
      </c>
      <c r="E6" s="81" t="s">
        <v>90</v>
      </c>
      <c r="F6" s="81" t="s">
        <v>91</v>
      </c>
      <c r="G6" s="81" t="s">
        <v>92</v>
      </c>
      <c r="H6" s="81" t="s">
        <v>136</v>
      </c>
      <c r="K6" s="141" t="s">
        <v>144</v>
      </c>
    </row>
    <row r="7" spans="1:11" ht="21.75" customHeight="1" x14ac:dyDescent="0.25">
      <c r="B7" s="17">
        <v>1</v>
      </c>
      <c r="C7" s="65">
        <f>+'1. Técnico B'!B9</f>
        <v>0</v>
      </c>
      <c r="D7" s="18">
        <f>+'A. Operación'!H18</f>
        <v>0</v>
      </c>
      <c r="E7" s="18">
        <f>+'A. Operación'!J18</f>
        <v>0</v>
      </c>
      <c r="F7" s="18">
        <f>+'A. Operación'!K18</f>
        <v>0</v>
      </c>
      <c r="G7" s="18">
        <f>+'A. Operación'!L18</f>
        <v>0</v>
      </c>
      <c r="H7" s="84" t="e">
        <f t="shared" ref="H7:H38" si="0">+D7/$D$45</f>
        <v>#DIV/0!</v>
      </c>
      <c r="I7" s="6"/>
      <c r="J7" s="6"/>
      <c r="K7" s="142">
        <f>+E7+F7+G7-D7</f>
        <v>0</v>
      </c>
    </row>
    <row r="8" spans="1:11" ht="21.75" customHeight="1" x14ac:dyDescent="0.25">
      <c r="B8" s="17">
        <v>2</v>
      </c>
      <c r="C8" s="65">
        <f>+'1. Técnico B'!B10</f>
        <v>0</v>
      </c>
      <c r="D8" s="18">
        <f>+'A. Operación'!H31</f>
        <v>0</v>
      </c>
      <c r="E8" s="18">
        <f>+'A. Operación'!J31</f>
        <v>0</v>
      </c>
      <c r="F8" s="18">
        <f>+'A. Operación'!K31</f>
        <v>0</v>
      </c>
      <c r="G8" s="18">
        <f>+'A. Operación'!L31</f>
        <v>0</v>
      </c>
      <c r="H8" s="84" t="e">
        <f t="shared" si="0"/>
        <v>#DIV/0!</v>
      </c>
      <c r="I8" s="6"/>
      <c r="J8" s="6"/>
      <c r="K8" s="142">
        <f t="shared" ref="K8:K36" si="1">+E8+F8+G8-D8</f>
        <v>0</v>
      </c>
    </row>
    <row r="9" spans="1:11" ht="21.75" customHeight="1" x14ac:dyDescent="0.25">
      <c r="B9" s="17">
        <v>3</v>
      </c>
      <c r="C9" s="65">
        <f>+'1. Técnico B'!B11</f>
        <v>0</v>
      </c>
      <c r="D9" s="18">
        <f>+'A. Operación'!H44</f>
        <v>0</v>
      </c>
      <c r="E9" s="18">
        <f>+'A. Operación'!J44</f>
        <v>0</v>
      </c>
      <c r="F9" s="18">
        <f>+'A. Operación'!K44</f>
        <v>0</v>
      </c>
      <c r="G9" s="18">
        <f>+'A. Operación'!L44</f>
        <v>0</v>
      </c>
      <c r="H9" s="84" t="e">
        <f t="shared" si="0"/>
        <v>#DIV/0!</v>
      </c>
      <c r="I9" s="6"/>
      <c r="J9" s="6"/>
      <c r="K9" s="142">
        <f t="shared" si="1"/>
        <v>0</v>
      </c>
    </row>
    <row r="10" spans="1:11" ht="21.75" customHeight="1" x14ac:dyDescent="0.25">
      <c r="B10" s="17">
        <v>4</v>
      </c>
      <c r="C10" s="65">
        <f>+'1. Técnico B'!B12</f>
        <v>0</v>
      </c>
      <c r="D10" s="18">
        <f>+'A. Operación'!H57</f>
        <v>0</v>
      </c>
      <c r="E10" s="18">
        <f>+'A. Operación'!J57</f>
        <v>0</v>
      </c>
      <c r="F10" s="18">
        <f>+'A. Operación'!K57</f>
        <v>0</v>
      </c>
      <c r="G10" s="18">
        <f>+'A. Operación'!L57</f>
        <v>0</v>
      </c>
      <c r="H10" s="84" t="e">
        <f t="shared" si="0"/>
        <v>#DIV/0!</v>
      </c>
      <c r="I10" s="6"/>
      <c r="J10" s="6"/>
      <c r="K10" s="142">
        <f t="shared" si="1"/>
        <v>0</v>
      </c>
    </row>
    <row r="11" spans="1:11" ht="21.75" customHeight="1" x14ac:dyDescent="0.25">
      <c r="B11" s="17">
        <v>5</v>
      </c>
      <c r="C11" s="65">
        <f>+'1. Técnico B'!B13</f>
        <v>0</v>
      </c>
      <c r="D11" s="18">
        <f>+'A. Operación'!H70</f>
        <v>0</v>
      </c>
      <c r="E11" s="18">
        <f>+'A. Operación'!J70</f>
        <v>0</v>
      </c>
      <c r="F11" s="18">
        <f>+'A. Operación'!K70</f>
        <v>0</v>
      </c>
      <c r="G11" s="18">
        <f>+'A. Operación'!L70</f>
        <v>0</v>
      </c>
      <c r="H11" s="84" t="e">
        <f t="shared" si="0"/>
        <v>#DIV/0!</v>
      </c>
      <c r="I11" s="6"/>
      <c r="J11" s="6"/>
      <c r="K11" s="142">
        <f t="shared" si="1"/>
        <v>0</v>
      </c>
    </row>
    <row r="12" spans="1:11" ht="21.75" customHeight="1" x14ac:dyDescent="0.25">
      <c r="B12" s="17">
        <v>6</v>
      </c>
      <c r="C12" s="65">
        <f>+'1. Técnico B'!B14</f>
        <v>0</v>
      </c>
      <c r="D12" s="18">
        <f>+'A. Operación'!H83</f>
        <v>0</v>
      </c>
      <c r="E12" s="18">
        <f>+'A. Operación'!J83</f>
        <v>0</v>
      </c>
      <c r="F12" s="18">
        <f>+'A. Operación'!K83</f>
        <v>0</v>
      </c>
      <c r="G12" s="18">
        <f>+'A. Operación'!L83</f>
        <v>0</v>
      </c>
      <c r="H12" s="84" t="e">
        <f t="shared" si="0"/>
        <v>#DIV/0!</v>
      </c>
      <c r="I12" s="6"/>
      <c r="J12" s="6"/>
      <c r="K12" s="142">
        <f t="shared" si="1"/>
        <v>0</v>
      </c>
    </row>
    <row r="13" spans="1:11" ht="21.75" customHeight="1" x14ac:dyDescent="0.25">
      <c r="B13" s="17">
        <v>7</v>
      </c>
      <c r="C13" s="65">
        <f>+'1. Técnico B'!B15</f>
        <v>0</v>
      </c>
      <c r="D13" s="18">
        <f>+'A. Operación'!H96</f>
        <v>0</v>
      </c>
      <c r="E13" s="18">
        <f>+'A. Operación'!J96</f>
        <v>0</v>
      </c>
      <c r="F13" s="18">
        <f>+'A. Operación'!K96</f>
        <v>0</v>
      </c>
      <c r="G13" s="18">
        <f>+'A. Operación'!L96</f>
        <v>0</v>
      </c>
      <c r="H13" s="84" t="e">
        <f t="shared" si="0"/>
        <v>#DIV/0!</v>
      </c>
      <c r="I13" s="6"/>
      <c r="J13" s="6"/>
      <c r="K13" s="142">
        <f t="shared" si="1"/>
        <v>0</v>
      </c>
    </row>
    <row r="14" spans="1:11" ht="21.75" customHeight="1" x14ac:dyDescent="0.25">
      <c r="B14" s="17">
        <v>8</v>
      </c>
      <c r="C14" s="65">
        <f>+'1. Técnico B'!B16</f>
        <v>0</v>
      </c>
      <c r="D14" s="18">
        <f>+'A. Operación'!H109</f>
        <v>0</v>
      </c>
      <c r="E14" s="18">
        <f>+'A. Operación'!J109</f>
        <v>0</v>
      </c>
      <c r="F14" s="18">
        <f>+'A. Operación'!K109</f>
        <v>0</v>
      </c>
      <c r="G14" s="18">
        <f>+'A. Operación'!L109</f>
        <v>0</v>
      </c>
      <c r="H14" s="84" t="e">
        <f t="shared" si="0"/>
        <v>#DIV/0!</v>
      </c>
      <c r="I14" s="6"/>
      <c r="J14" s="6"/>
      <c r="K14" s="142">
        <f t="shared" si="1"/>
        <v>0</v>
      </c>
    </row>
    <row r="15" spans="1:11" ht="21.75" customHeight="1" x14ac:dyDescent="0.25">
      <c r="B15" s="17">
        <v>9</v>
      </c>
      <c r="C15" s="65">
        <f>+'1. Técnico B'!B17</f>
        <v>0</v>
      </c>
      <c r="D15" s="18">
        <f>+'A. Operación'!H122</f>
        <v>0</v>
      </c>
      <c r="E15" s="18">
        <f>+'A. Operación'!J122</f>
        <v>0</v>
      </c>
      <c r="F15" s="18">
        <f>+'A. Operación'!K122</f>
        <v>0</v>
      </c>
      <c r="G15" s="18">
        <f>+'A. Operación'!L122</f>
        <v>0</v>
      </c>
      <c r="H15" s="84" t="e">
        <f t="shared" si="0"/>
        <v>#DIV/0!</v>
      </c>
      <c r="I15" s="6"/>
      <c r="J15" s="6"/>
      <c r="K15" s="142">
        <f t="shared" si="1"/>
        <v>0</v>
      </c>
    </row>
    <row r="16" spans="1:11" ht="21.75" customHeight="1" x14ac:dyDescent="0.25">
      <c r="B16" s="17">
        <v>10</v>
      </c>
      <c r="C16" s="65">
        <f>+'1. Técnico B'!B18</f>
        <v>0</v>
      </c>
      <c r="D16" s="18">
        <f>+'A. Operación'!H135</f>
        <v>0</v>
      </c>
      <c r="E16" s="18">
        <f>+'A. Operación'!J135</f>
        <v>0</v>
      </c>
      <c r="F16" s="18">
        <f>+'A. Operación'!K135</f>
        <v>0</v>
      </c>
      <c r="G16" s="18">
        <f>+'A. Operación'!L135</f>
        <v>0</v>
      </c>
      <c r="H16" s="84" t="e">
        <f t="shared" si="0"/>
        <v>#DIV/0!</v>
      </c>
      <c r="I16" s="6"/>
      <c r="J16" s="6"/>
      <c r="K16" s="142">
        <f t="shared" si="1"/>
        <v>0</v>
      </c>
    </row>
    <row r="17" spans="2:11" ht="21.75" customHeight="1" x14ac:dyDescent="0.25">
      <c r="B17" s="17">
        <v>11</v>
      </c>
      <c r="C17" s="65">
        <f>+'1. Técnico B'!B19</f>
        <v>0</v>
      </c>
      <c r="D17" s="18">
        <f>+'A. Operación'!H148</f>
        <v>0</v>
      </c>
      <c r="E17" s="18">
        <f>+'A. Operación'!J148</f>
        <v>0</v>
      </c>
      <c r="F17" s="18">
        <f>+'A. Operación'!K148</f>
        <v>0</v>
      </c>
      <c r="G17" s="18">
        <f>+'A. Operación'!L148</f>
        <v>0</v>
      </c>
      <c r="H17" s="84" t="e">
        <f t="shared" si="0"/>
        <v>#DIV/0!</v>
      </c>
      <c r="I17" s="6"/>
      <c r="J17" s="6"/>
      <c r="K17" s="142">
        <f t="shared" si="1"/>
        <v>0</v>
      </c>
    </row>
    <row r="18" spans="2:11" ht="21.75" customHeight="1" x14ac:dyDescent="0.25">
      <c r="B18" s="17">
        <v>12</v>
      </c>
      <c r="C18" s="65">
        <f>+'1. Técnico B'!B20</f>
        <v>0</v>
      </c>
      <c r="D18" s="18">
        <f>+'A. Operación'!H161</f>
        <v>0</v>
      </c>
      <c r="E18" s="18">
        <f>+'A. Operación'!J161</f>
        <v>0</v>
      </c>
      <c r="F18" s="18">
        <f>+'A. Operación'!K161</f>
        <v>0</v>
      </c>
      <c r="G18" s="18">
        <f>+'A. Operación'!L161</f>
        <v>0</v>
      </c>
      <c r="H18" s="84" t="e">
        <f t="shared" si="0"/>
        <v>#DIV/0!</v>
      </c>
      <c r="I18" s="6"/>
      <c r="J18" s="6"/>
      <c r="K18" s="142">
        <f t="shared" si="1"/>
        <v>0</v>
      </c>
    </row>
    <row r="19" spans="2:11" ht="21.75" customHeight="1" x14ac:dyDescent="0.25">
      <c r="B19" s="17">
        <v>13</v>
      </c>
      <c r="C19" s="65">
        <f>+'1. Técnico B'!B21</f>
        <v>0</v>
      </c>
      <c r="D19" s="18">
        <f>+'A. Operación'!H174</f>
        <v>0</v>
      </c>
      <c r="E19" s="18">
        <f>+'A. Operación'!J174</f>
        <v>0</v>
      </c>
      <c r="F19" s="18">
        <f>+'A. Operación'!K174</f>
        <v>0</v>
      </c>
      <c r="G19" s="18">
        <f>+'A. Operación'!L174</f>
        <v>0</v>
      </c>
      <c r="H19" s="84" t="e">
        <f t="shared" si="0"/>
        <v>#DIV/0!</v>
      </c>
      <c r="I19" s="6"/>
      <c r="J19" s="6"/>
      <c r="K19" s="142">
        <f t="shared" si="1"/>
        <v>0</v>
      </c>
    </row>
    <row r="20" spans="2:11" ht="21.75" customHeight="1" x14ac:dyDescent="0.25">
      <c r="B20" s="17">
        <v>14</v>
      </c>
      <c r="C20" s="65">
        <f>+'1. Técnico B'!B22</f>
        <v>0</v>
      </c>
      <c r="D20" s="18">
        <f>+'A. Operación'!H187</f>
        <v>0</v>
      </c>
      <c r="E20" s="18">
        <f>+'A. Operación'!J187</f>
        <v>0</v>
      </c>
      <c r="F20" s="18">
        <f>+'A. Operación'!K187</f>
        <v>0</v>
      </c>
      <c r="G20" s="18">
        <f>+'A. Operación'!L187</f>
        <v>0</v>
      </c>
      <c r="H20" s="84" t="e">
        <f t="shared" si="0"/>
        <v>#DIV/0!</v>
      </c>
      <c r="I20" s="6"/>
      <c r="J20" s="6"/>
      <c r="K20" s="142">
        <f t="shared" si="1"/>
        <v>0</v>
      </c>
    </row>
    <row r="21" spans="2:11" ht="21.75" customHeight="1" x14ac:dyDescent="0.25">
      <c r="B21" s="17">
        <v>15</v>
      </c>
      <c r="C21" s="65">
        <f>+'1. Técnico B'!B23</f>
        <v>0</v>
      </c>
      <c r="D21" s="18">
        <f>+'A. Operación'!H200</f>
        <v>0</v>
      </c>
      <c r="E21" s="18">
        <f>+'A. Operación'!J200</f>
        <v>0</v>
      </c>
      <c r="F21" s="18">
        <f>+'A. Operación'!K200</f>
        <v>0</v>
      </c>
      <c r="G21" s="18">
        <f>+'A. Operación'!L200</f>
        <v>0</v>
      </c>
      <c r="H21" s="84" t="e">
        <f t="shared" si="0"/>
        <v>#DIV/0!</v>
      </c>
      <c r="I21" s="6"/>
      <c r="J21" s="6"/>
      <c r="K21" s="142">
        <f t="shared" si="1"/>
        <v>0</v>
      </c>
    </row>
    <row r="22" spans="2:11" ht="21.75" customHeight="1" x14ac:dyDescent="0.25">
      <c r="B22" s="17">
        <v>16</v>
      </c>
      <c r="C22" s="65">
        <f>+'1. Técnico B'!B24</f>
        <v>0</v>
      </c>
      <c r="D22" s="18">
        <f>+'A. Operación'!H213</f>
        <v>0</v>
      </c>
      <c r="E22" s="18">
        <f>+'A. Operación'!J213</f>
        <v>0</v>
      </c>
      <c r="F22" s="18">
        <f>+'A. Operación'!K213</f>
        <v>0</v>
      </c>
      <c r="G22" s="18">
        <f>+'A. Operación'!L213</f>
        <v>0</v>
      </c>
      <c r="H22" s="84" t="e">
        <f t="shared" si="0"/>
        <v>#DIV/0!</v>
      </c>
      <c r="I22" s="6"/>
      <c r="J22" s="6"/>
      <c r="K22" s="142">
        <f t="shared" si="1"/>
        <v>0</v>
      </c>
    </row>
    <row r="23" spans="2:11" ht="21.75" customHeight="1" x14ac:dyDescent="0.25">
      <c r="B23" s="17">
        <v>17</v>
      </c>
      <c r="C23" s="65">
        <f>+'1. Técnico B'!B25</f>
        <v>0</v>
      </c>
      <c r="D23" s="18">
        <f>+'A. Operación'!H226</f>
        <v>0</v>
      </c>
      <c r="E23" s="18">
        <f>+'A. Operación'!J226</f>
        <v>0</v>
      </c>
      <c r="F23" s="18">
        <f>+'A. Operación'!K226</f>
        <v>0</v>
      </c>
      <c r="G23" s="18">
        <f>+'A. Operación'!L226</f>
        <v>0</v>
      </c>
      <c r="H23" s="84" t="e">
        <f t="shared" si="0"/>
        <v>#DIV/0!</v>
      </c>
      <c r="I23" s="6"/>
      <c r="J23" s="6"/>
      <c r="K23" s="142">
        <f t="shared" si="1"/>
        <v>0</v>
      </c>
    </row>
    <row r="24" spans="2:11" ht="21.75" customHeight="1" x14ac:dyDescent="0.25">
      <c r="B24" s="17">
        <v>18</v>
      </c>
      <c r="C24" s="65">
        <f>+'1. Técnico B'!B26</f>
        <v>0</v>
      </c>
      <c r="D24" s="18">
        <f>+'A. Operación'!H239</f>
        <v>0</v>
      </c>
      <c r="E24" s="18">
        <f>+'A. Operación'!J239</f>
        <v>0</v>
      </c>
      <c r="F24" s="18">
        <f>+'A. Operación'!K239</f>
        <v>0</v>
      </c>
      <c r="G24" s="18">
        <f>+'A. Operación'!L239</f>
        <v>0</v>
      </c>
      <c r="H24" s="84" t="e">
        <f t="shared" si="0"/>
        <v>#DIV/0!</v>
      </c>
      <c r="I24" s="6"/>
      <c r="J24" s="6"/>
      <c r="K24" s="142">
        <f t="shared" si="1"/>
        <v>0</v>
      </c>
    </row>
    <row r="25" spans="2:11" ht="21.75" customHeight="1" x14ac:dyDescent="0.25">
      <c r="B25" s="17">
        <v>19</v>
      </c>
      <c r="C25" s="65">
        <f>+'1. Técnico B'!B27</f>
        <v>0</v>
      </c>
      <c r="D25" s="18">
        <f>+'A. Operación'!H252</f>
        <v>0</v>
      </c>
      <c r="E25" s="18">
        <f>+'A. Operación'!J252</f>
        <v>0</v>
      </c>
      <c r="F25" s="18">
        <f>+'A. Operación'!K252</f>
        <v>0</v>
      </c>
      <c r="G25" s="18">
        <f>+'A. Operación'!L252</f>
        <v>0</v>
      </c>
      <c r="H25" s="84" t="e">
        <f t="shared" si="0"/>
        <v>#DIV/0!</v>
      </c>
      <c r="I25" s="6"/>
      <c r="J25" s="6"/>
      <c r="K25" s="142">
        <f t="shared" si="1"/>
        <v>0</v>
      </c>
    </row>
    <row r="26" spans="2:11" ht="21.75" customHeight="1" x14ac:dyDescent="0.25">
      <c r="B26" s="17">
        <v>20</v>
      </c>
      <c r="C26" s="65">
        <f>+'1. Técnico B'!B28</f>
        <v>0</v>
      </c>
      <c r="D26" s="18">
        <f>+'A. Operación'!H265</f>
        <v>0</v>
      </c>
      <c r="E26" s="18">
        <f>+'A. Operación'!J265</f>
        <v>0</v>
      </c>
      <c r="F26" s="18">
        <f>+'A. Operación'!K265</f>
        <v>0</v>
      </c>
      <c r="G26" s="18">
        <f>+'A. Operación'!L265</f>
        <v>0</v>
      </c>
      <c r="H26" s="84" t="e">
        <f t="shared" si="0"/>
        <v>#DIV/0!</v>
      </c>
      <c r="I26" s="6"/>
      <c r="J26" s="6"/>
      <c r="K26" s="142">
        <f t="shared" si="1"/>
        <v>0</v>
      </c>
    </row>
    <row r="27" spans="2:11" ht="21.75" customHeight="1" x14ac:dyDescent="0.25">
      <c r="B27" s="17">
        <v>21</v>
      </c>
      <c r="C27" s="65">
        <f>+'1. Técnico B'!B29</f>
        <v>0</v>
      </c>
      <c r="D27" s="18">
        <f>+'A. Operación'!H278</f>
        <v>0</v>
      </c>
      <c r="E27" s="18">
        <f>+'A. Operación'!J278</f>
        <v>0</v>
      </c>
      <c r="F27" s="18">
        <f>+'A. Operación'!K278</f>
        <v>0</v>
      </c>
      <c r="G27" s="18">
        <f>+'A. Operación'!L278</f>
        <v>0</v>
      </c>
      <c r="H27" s="84" t="e">
        <f t="shared" si="0"/>
        <v>#DIV/0!</v>
      </c>
      <c r="I27" s="6"/>
      <c r="J27" s="6"/>
      <c r="K27" s="142">
        <f t="shared" si="1"/>
        <v>0</v>
      </c>
    </row>
    <row r="28" spans="2:11" ht="21.75" customHeight="1" x14ac:dyDescent="0.25">
      <c r="B28" s="17">
        <v>22</v>
      </c>
      <c r="C28" s="65">
        <f>+'1. Técnico B'!B30</f>
        <v>0</v>
      </c>
      <c r="D28" s="18">
        <f>+'A. Operación'!H291</f>
        <v>0</v>
      </c>
      <c r="E28" s="18">
        <f>+'A. Operación'!J291</f>
        <v>0</v>
      </c>
      <c r="F28" s="18">
        <f>+'A. Operación'!K291</f>
        <v>0</v>
      </c>
      <c r="G28" s="18">
        <f>+'A. Operación'!L291</f>
        <v>0</v>
      </c>
      <c r="H28" s="84" t="e">
        <f t="shared" si="0"/>
        <v>#DIV/0!</v>
      </c>
      <c r="I28" s="6"/>
      <c r="J28" s="6"/>
      <c r="K28" s="142">
        <f t="shared" si="1"/>
        <v>0</v>
      </c>
    </row>
    <row r="29" spans="2:11" ht="21.75" customHeight="1" x14ac:dyDescent="0.25">
      <c r="B29" s="17">
        <v>23</v>
      </c>
      <c r="C29" s="65">
        <f>+'1. Técnico B'!B31</f>
        <v>0</v>
      </c>
      <c r="D29" s="18">
        <f>+'A. Operación'!H304</f>
        <v>0</v>
      </c>
      <c r="E29" s="18">
        <f>+'A. Operación'!J304</f>
        <v>0</v>
      </c>
      <c r="F29" s="18">
        <f>+'A. Operación'!K304</f>
        <v>0</v>
      </c>
      <c r="G29" s="18">
        <f>+'A. Operación'!L304</f>
        <v>0</v>
      </c>
      <c r="H29" s="84" t="e">
        <f t="shared" si="0"/>
        <v>#DIV/0!</v>
      </c>
      <c r="I29" s="6"/>
      <c r="J29" s="6"/>
      <c r="K29" s="142">
        <f t="shared" si="1"/>
        <v>0</v>
      </c>
    </row>
    <row r="30" spans="2:11" ht="21.75" customHeight="1" x14ac:dyDescent="0.25">
      <c r="B30" s="17">
        <v>24</v>
      </c>
      <c r="C30" s="65">
        <f>+'1. Técnico B'!B32</f>
        <v>0</v>
      </c>
      <c r="D30" s="18">
        <f>+'A. Operación'!H317</f>
        <v>0</v>
      </c>
      <c r="E30" s="18">
        <f>+'A. Operación'!J317</f>
        <v>0</v>
      </c>
      <c r="F30" s="18">
        <f>+'A. Operación'!K317</f>
        <v>0</v>
      </c>
      <c r="G30" s="18">
        <f>+'A. Operación'!L317</f>
        <v>0</v>
      </c>
      <c r="H30" s="84" t="e">
        <f t="shared" si="0"/>
        <v>#DIV/0!</v>
      </c>
      <c r="I30" s="6"/>
      <c r="J30" s="6"/>
      <c r="K30" s="142">
        <f t="shared" si="1"/>
        <v>0</v>
      </c>
    </row>
    <row r="31" spans="2:11" ht="21.75" customHeight="1" x14ac:dyDescent="0.25">
      <c r="B31" s="17">
        <v>25</v>
      </c>
      <c r="C31" s="65">
        <f>+'1. Técnico B'!B33</f>
        <v>0</v>
      </c>
      <c r="D31" s="18">
        <f>+'A. Operación'!H330</f>
        <v>0</v>
      </c>
      <c r="E31" s="18">
        <f>+'A. Operación'!J330</f>
        <v>0</v>
      </c>
      <c r="F31" s="18">
        <f>+'A. Operación'!K330</f>
        <v>0</v>
      </c>
      <c r="G31" s="18">
        <f>+'A. Operación'!L330</f>
        <v>0</v>
      </c>
      <c r="H31" s="84" t="e">
        <f t="shared" si="0"/>
        <v>#DIV/0!</v>
      </c>
      <c r="I31" s="6"/>
      <c r="J31" s="6"/>
      <c r="K31" s="142">
        <f t="shared" si="1"/>
        <v>0</v>
      </c>
    </row>
    <row r="32" spans="2:11" ht="21.75" customHeight="1" x14ac:dyDescent="0.25">
      <c r="B32" s="17">
        <v>26</v>
      </c>
      <c r="C32" s="65">
        <f>+'1. Técnico B'!B34</f>
        <v>0</v>
      </c>
      <c r="D32" s="18">
        <f>+'A. Operación'!H343</f>
        <v>0</v>
      </c>
      <c r="E32" s="18">
        <f>+'A. Operación'!J343</f>
        <v>0</v>
      </c>
      <c r="F32" s="18">
        <f>+'A. Operación'!K343</f>
        <v>0</v>
      </c>
      <c r="G32" s="18">
        <f>+'A. Operación'!L343</f>
        <v>0</v>
      </c>
      <c r="H32" s="84" t="e">
        <f t="shared" si="0"/>
        <v>#DIV/0!</v>
      </c>
      <c r="I32" s="6"/>
      <c r="J32" s="6"/>
      <c r="K32" s="142">
        <f t="shared" si="1"/>
        <v>0</v>
      </c>
    </row>
    <row r="33" spans="2:13" ht="21.75" customHeight="1" x14ac:dyDescent="0.25">
      <c r="B33" s="17">
        <v>27</v>
      </c>
      <c r="C33" s="65">
        <f>+'1. Técnico B'!B35</f>
        <v>0</v>
      </c>
      <c r="D33" s="18">
        <f>+'A. Operación'!H356</f>
        <v>0</v>
      </c>
      <c r="E33" s="18">
        <f>+'A. Operación'!J356</f>
        <v>0</v>
      </c>
      <c r="F33" s="18">
        <f>+'A. Operación'!K356</f>
        <v>0</v>
      </c>
      <c r="G33" s="18">
        <f>+'A. Operación'!L356</f>
        <v>0</v>
      </c>
      <c r="H33" s="84" t="e">
        <f t="shared" si="0"/>
        <v>#DIV/0!</v>
      </c>
      <c r="I33" s="6"/>
      <c r="J33" s="6"/>
      <c r="K33" s="142">
        <f t="shared" si="1"/>
        <v>0</v>
      </c>
    </row>
    <row r="34" spans="2:13" ht="21.75" customHeight="1" x14ac:dyDescent="0.25">
      <c r="B34" s="17">
        <v>28</v>
      </c>
      <c r="C34" s="65">
        <f>+'1. Técnico B'!B36</f>
        <v>0</v>
      </c>
      <c r="D34" s="18">
        <f>+'A. Operación'!H369</f>
        <v>0</v>
      </c>
      <c r="E34" s="18">
        <f>+'A. Operación'!J369</f>
        <v>0</v>
      </c>
      <c r="F34" s="18">
        <f>+'A. Operación'!K369</f>
        <v>0</v>
      </c>
      <c r="G34" s="18">
        <f>+'A. Operación'!L369</f>
        <v>0</v>
      </c>
      <c r="H34" s="84" t="e">
        <f t="shared" si="0"/>
        <v>#DIV/0!</v>
      </c>
      <c r="I34" s="6"/>
      <c r="J34" s="6"/>
      <c r="K34" s="142">
        <f t="shared" si="1"/>
        <v>0</v>
      </c>
    </row>
    <row r="35" spans="2:13" ht="21.75" customHeight="1" x14ac:dyDescent="0.25">
      <c r="B35" s="17">
        <v>29</v>
      </c>
      <c r="C35" s="65">
        <f>+'1. Técnico B'!B37</f>
        <v>0</v>
      </c>
      <c r="D35" s="18">
        <f>+'A. Operación'!H382</f>
        <v>0</v>
      </c>
      <c r="E35" s="18">
        <f>+'A. Operación'!J382</f>
        <v>0</v>
      </c>
      <c r="F35" s="18">
        <f>+'A. Operación'!K382</f>
        <v>0</v>
      </c>
      <c r="G35" s="18">
        <f>+'A. Operación'!L382</f>
        <v>0</v>
      </c>
      <c r="H35" s="84" t="e">
        <f t="shared" si="0"/>
        <v>#DIV/0!</v>
      </c>
      <c r="I35" s="6"/>
      <c r="J35" s="6"/>
      <c r="K35" s="142">
        <f t="shared" si="1"/>
        <v>0</v>
      </c>
    </row>
    <row r="36" spans="2:13" ht="21.75" customHeight="1" x14ac:dyDescent="0.25">
      <c r="B36" s="17">
        <v>30</v>
      </c>
      <c r="C36" s="65">
        <f>+'1. Técnico B'!B38</f>
        <v>0</v>
      </c>
      <c r="D36" s="18">
        <f>+'A. Operación'!H395</f>
        <v>0</v>
      </c>
      <c r="E36" s="18">
        <f>+'A. Operación'!J395</f>
        <v>0</v>
      </c>
      <c r="F36" s="18">
        <f>+'A. Operación'!K395</f>
        <v>0</v>
      </c>
      <c r="G36" s="18">
        <f>+'A. Operación'!L395</f>
        <v>0</v>
      </c>
      <c r="H36" s="84" t="e">
        <f t="shared" si="0"/>
        <v>#DIV/0!</v>
      </c>
      <c r="I36" s="6"/>
      <c r="J36" s="6"/>
      <c r="K36" s="142">
        <f t="shared" si="1"/>
        <v>0</v>
      </c>
    </row>
    <row r="37" spans="2:13" ht="21.75" customHeight="1" x14ac:dyDescent="0.25">
      <c r="B37" s="106" t="s">
        <v>216</v>
      </c>
      <c r="C37" s="107" t="s">
        <v>217</v>
      </c>
      <c r="D37" s="18">
        <f>+SUM(D7:D36)</f>
        <v>0</v>
      </c>
      <c r="E37" s="18">
        <f t="shared" ref="E37:G37" si="2">+SUM(E7:E36)</f>
        <v>0</v>
      </c>
      <c r="F37" s="18">
        <f t="shared" si="2"/>
        <v>0</v>
      </c>
      <c r="G37" s="18">
        <f t="shared" si="2"/>
        <v>0</v>
      </c>
      <c r="H37" s="84" t="e">
        <f t="shared" si="0"/>
        <v>#DIV/0!</v>
      </c>
      <c r="I37" s="6"/>
      <c r="J37" s="6"/>
      <c r="K37" s="138"/>
    </row>
    <row r="38" spans="2:13" ht="21.75" customHeight="1" x14ac:dyDescent="0.25">
      <c r="B38" s="108" t="s">
        <v>164</v>
      </c>
      <c r="C38" s="109" t="s">
        <v>214</v>
      </c>
      <c r="D38" s="18">
        <f>+'Ab.Equipo profesional Consultor'!J16</f>
        <v>0</v>
      </c>
      <c r="E38" s="18">
        <f>+'Ab.Equipo profesional Consultor'!L16</f>
        <v>0</v>
      </c>
      <c r="F38" s="18">
        <f>+'Ab.Equipo profesional Consultor'!M16</f>
        <v>0</v>
      </c>
      <c r="G38" s="18">
        <f>+'Ab.Equipo profesional Consultor'!N16</f>
        <v>0</v>
      </c>
      <c r="H38" s="84" t="e">
        <f t="shared" si="0"/>
        <v>#DIV/0!</v>
      </c>
      <c r="I38" s="19" t="e">
        <f>+E38/E45</f>
        <v>#DIV/0!</v>
      </c>
      <c r="K38" s="44" t="s">
        <v>119</v>
      </c>
    </row>
    <row r="39" spans="2:13" x14ac:dyDescent="0.25">
      <c r="I39" s="6"/>
      <c r="J39" s="6"/>
    </row>
    <row r="40" spans="2:13" ht="25.5" x14ac:dyDescent="0.25">
      <c r="B40" s="6"/>
      <c r="C40" s="6"/>
      <c r="D40" s="81" t="s">
        <v>89</v>
      </c>
      <c r="E40" s="81" t="s">
        <v>90</v>
      </c>
      <c r="F40" s="81" t="s">
        <v>91</v>
      </c>
      <c r="G40" s="81" t="s">
        <v>92</v>
      </c>
      <c r="H40" s="81" t="s">
        <v>136</v>
      </c>
      <c r="I40" s="44"/>
      <c r="K40" s="44"/>
    </row>
    <row r="41" spans="2:13" x14ac:dyDescent="0.25">
      <c r="B41" s="106" t="s">
        <v>19</v>
      </c>
      <c r="C41" s="107" t="s">
        <v>165</v>
      </c>
      <c r="D41" s="18">
        <f>+D37+D38</f>
        <v>0</v>
      </c>
      <c r="E41" s="18">
        <f t="shared" ref="E41:G41" si="3">+E37+E38</f>
        <v>0</v>
      </c>
      <c r="F41" s="18">
        <f t="shared" si="3"/>
        <v>0</v>
      </c>
      <c r="G41" s="18">
        <f t="shared" si="3"/>
        <v>0</v>
      </c>
      <c r="H41" s="84" t="e">
        <f>+D41/$D$45</f>
        <v>#DIV/0!</v>
      </c>
    </row>
    <row r="42" spans="2:13" x14ac:dyDescent="0.25">
      <c r="B42" s="110" t="s">
        <v>20</v>
      </c>
      <c r="C42" s="111" t="s">
        <v>5</v>
      </c>
      <c r="D42" s="18">
        <f>+B.Administración!G17</f>
        <v>0</v>
      </c>
      <c r="E42" s="18">
        <f>+B.Administración!I17</f>
        <v>0</v>
      </c>
      <c r="F42" s="18">
        <f>+B.Administración!J17</f>
        <v>0</v>
      </c>
      <c r="G42" s="18">
        <f>+B.Administración!K17</f>
        <v>0</v>
      </c>
      <c r="H42" s="84" t="e">
        <f>+D42/$D$45</f>
        <v>#DIV/0!</v>
      </c>
      <c r="I42" s="19" t="e">
        <f>+E42/E45</f>
        <v>#DIV/0!</v>
      </c>
      <c r="K42" s="44" t="s">
        <v>120</v>
      </c>
    </row>
    <row r="43" spans="2:13" x14ac:dyDescent="0.25">
      <c r="B43" s="112" t="s">
        <v>85</v>
      </c>
      <c r="C43" s="113" t="s">
        <v>86</v>
      </c>
      <c r="D43" s="18">
        <f>+C.DIFUSION!G17</f>
        <v>0</v>
      </c>
      <c r="E43" s="18">
        <f>+C.DIFUSION!I17</f>
        <v>0</v>
      </c>
      <c r="F43" s="18">
        <f>+C.DIFUSION!J17</f>
        <v>0</v>
      </c>
      <c r="G43" s="18">
        <f>+C.DIFUSION!K17</f>
        <v>0</v>
      </c>
      <c r="H43" s="84" t="e">
        <f>+D43/$D$45</f>
        <v>#DIV/0!</v>
      </c>
      <c r="I43" s="19" t="e">
        <f>+E43/E45</f>
        <v>#DIV/0!</v>
      </c>
      <c r="K43" s="44" t="s">
        <v>120</v>
      </c>
    </row>
    <row r="44" spans="2:13" ht="7.5" customHeight="1" x14ac:dyDescent="0.25">
      <c r="B44" s="6"/>
      <c r="C44" s="6"/>
      <c r="D44" s="6"/>
      <c r="E44" s="6"/>
      <c r="F44" s="6"/>
      <c r="G44" s="6"/>
      <c r="H44" s="22"/>
      <c r="I44" s="6"/>
      <c r="J44" s="6"/>
    </row>
    <row r="45" spans="2:13" x14ac:dyDescent="0.25">
      <c r="B45" s="6"/>
      <c r="C45" s="130" t="s">
        <v>152</v>
      </c>
      <c r="D45" s="90">
        <f>+SUM(D41:D43)</f>
        <v>0</v>
      </c>
      <c r="E45" s="91">
        <f>+SUM(E41:E43)</f>
        <v>0</v>
      </c>
      <c r="F45" s="90">
        <f>+SUM(F41:F43)</f>
        <v>0</v>
      </c>
      <c r="G45" s="90">
        <f>+SUM(G41:G43)</f>
        <v>0</v>
      </c>
      <c r="H45" s="21" t="e">
        <f>+SUM(H41:H43)</f>
        <v>#DIV/0!</v>
      </c>
      <c r="L45" s="133">
        <f>+F45+G45</f>
        <v>0</v>
      </c>
      <c r="M45" s="133" t="s">
        <v>155</v>
      </c>
    </row>
    <row r="46" spans="2:13" x14ac:dyDescent="0.25">
      <c r="B46" s="6"/>
      <c r="C46" s="6"/>
      <c r="D46" s="20" t="e">
        <f>+E46+F46+G46</f>
        <v>#DIV/0!</v>
      </c>
      <c r="E46" s="20" t="e">
        <f>+E45/$D$45</f>
        <v>#DIV/0!</v>
      </c>
      <c r="F46" s="20" t="e">
        <f>+F45/$D$45</f>
        <v>#DIV/0!</v>
      </c>
      <c r="G46" s="20" t="e">
        <f>+G45/$D$45</f>
        <v>#DIV/0!</v>
      </c>
      <c r="H46" s="6"/>
      <c r="I46" s="6"/>
      <c r="J46" s="75"/>
    </row>
    <row r="48" spans="2:13" x14ac:dyDescent="0.25">
      <c r="C48" s="7"/>
      <c r="D48" s="7"/>
      <c r="E48" s="7"/>
      <c r="F48" s="7"/>
      <c r="G48" s="7"/>
      <c r="H48" s="7"/>
      <c r="I48" s="7"/>
      <c r="J48" s="7"/>
    </row>
    <row r="49" spans="3:14" x14ac:dyDescent="0.25">
      <c r="C49" s="7" t="s">
        <v>42</v>
      </c>
      <c r="D49" s="7"/>
      <c r="E49" s="7"/>
      <c r="F49" s="168" t="s">
        <v>220</v>
      </c>
      <c r="G49" s="169"/>
      <c r="H49" s="170" t="s">
        <v>3</v>
      </c>
      <c r="I49" s="171"/>
    </row>
    <row r="50" spans="3:14" ht="33.75" x14ac:dyDescent="0.25">
      <c r="C50" s="14" t="s">
        <v>12</v>
      </c>
      <c r="D50" s="14" t="s">
        <v>93</v>
      </c>
      <c r="E50" s="40" t="s">
        <v>90</v>
      </c>
      <c r="F50" s="15" t="s">
        <v>94</v>
      </c>
      <c r="G50" s="15" t="s">
        <v>95</v>
      </c>
      <c r="H50" s="16" t="s">
        <v>96</v>
      </c>
      <c r="I50" s="16" t="s">
        <v>97</v>
      </c>
      <c r="L50" s="114" t="s">
        <v>144</v>
      </c>
    </row>
    <row r="51" spans="3:14" x14ac:dyDescent="0.25">
      <c r="C51" s="9" t="s">
        <v>166</v>
      </c>
      <c r="D51" s="74">
        <f t="shared" ref="D51:E53" si="4">+D41</f>
        <v>0</v>
      </c>
      <c r="E51" s="74">
        <f t="shared" si="4"/>
        <v>0</v>
      </c>
      <c r="F51" s="74"/>
      <c r="G51" s="74"/>
      <c r="H51" s="74"/>
      <c r="I51" s="74"/>
      <c r="L51" s="120">
        <f>+D51-SUM(E51:I51)</f>
        <v>0</v>
      </c>
      <c r="M51" s="165" t="s">
        <v>211</v>
      </c>
      <c r="N51" s="143" t="str">
        <f>+IF(L51&gt;0,CONCATENATE("Falta distribuir aportes de beneficiaria por $ ",L51),"ok")</f>
        <v>ok</v>
      </c>
    </row>
    <row r="52" spans="3:14" x14ac:dyDescent="0.25">
      <c r="C52" s="9" t="s">
        <v>88</v>
      </c>
      <c r="D52" s="74">
        <f t="shared" si="4"/>
        <v>0</v>
      </c>
      <c r="E52" s="74">
        <f t="shared" si="4"/>
        <v>0</v>
      </c>
      <c r="F52" s="74"/>
      <c r="G52" s="74"/>
      <c r="H52" s="74"/>
      <c r="I52" s="74"/>
      <c r="L52" s="120">
        <f>+D52-SUM(E52:I52)</f>
        <v>0</v>
      </c>
      <c r="M52" s="166"/>
      <c r="N52" s="143" t="str">
        <f t="shared" ref="N52:N53" si="5">+IF(L52&gt;0,CONCATENATE("Falta distribuir aportes de beneficiaria por $ ",L52),"ok")</f>
        <v>ok</v>
      </c>
    </row>
    <row r="53" spans="3:14" x14ac:dyDescent="0.25">
      <c r="C53" s="9" t="s">
        <v>87</v>
      </c>
      <c r="D53" s="74">
        <f t="shared" si="4"/>
        <v>0</v>
      </c>
      <c r="E53" s="74">
        <f t="shared" si="4"/>
        <v>0</v>
      </c>
      <c r="F53" s="74"/>
      <c r="G53" s="74"/>
      <c r="H53" s="74"/>
      <c r="I53" s="74"/>
      <c r="L53" s="120">
        <f>+D53-SUM(E53:I53)</f>
        <v>0</v>
      </c>
      <c r="M53" s="166"/>
      <c r="N53" s="143" t="str">
        <f t="shared" si="5"/>
        <v>ok</v>
      </c>
    </row>
    <row r="54" spans="3:14" x14ac:dyDescent="0.25">
      <c r="C54" s="86" t="s">
        <v>116</v>
      </c>
      <c r="D54" s="87">
        <f t="shared" ref="D54:I54" si="6">+SUM(D51:D53)</f>
        <v>0</v>
      </c>
      <c r="E54" s="87">
        <f t="shared" si="6"/>
        <v>0</v>
      </c>
      <c r="F54" s="87">
        <f t="shared" si="6"/>
        <v>0</v>
      </c>
      <c r="G54" s="87">
        <f t="shared" si="6"/>
        <v>0</v>
      </c>
      <c r="H54" s="87">
        <f t="shared" si="6"/>
        <v>0</v>
      </c>
      <c r="I54" s="87">
        <f t="shared" si="6"/>
        <v>0</v>
      </c>
      <c r="L54" s="134">
        <f>+D54-SUM(E54:I54)</f>
        <v>0</v>
      </c>
      <c r="M54" s="166"/>
    </row>
    <row r="55" spans="3:14" x14ac:dyDescent="0.25">
      <c r="D55" s="7"/>
      <c r="E55" s="7"/>
      <c r="F55" s="7"/>
      <c r="G55" s="7"/>
      <c r="H55" s="7"/>
    </row>
    <row r="56" spans="3:14" x14ac:dyDescent="0.25">
      <c r="C56" s="76" t="s">
        <v>111</v>
      </c>
      <c r="D56" s="92">
        <f>E45</f>
        <v>0</v>
      </c>
      <c r="E56" s="7"/>
      <c r="F56" s="7"/>
      <c r="G56" s="7"/>
      <c r="H56" s="7"/>
      <c r="L56" s="115">
        <f>+L45-M56</f>
        <v>0</v>
      </c>
      <c r="M56" s="131">
        <f>+F54+G54+H54+I54</f>
        <v>0</v>
      </c>
      <c r="N56" s="132" t="s">
        <v>147</v>
      </c>
    </row>
    <row r="57" spans="3:14" x14ac:dyDescent="0.25">
      <c r="C57" s="7"/>
      <c r="D57" s="7"/>
      <c r="E57" s="7"/>
      <c r="F57" s="7"/>
      <c r="G57" s="7"/>
      <c r="H57" s="7"/>
      <c r="L57" s="133">
        <f>+F45-F54-G54</f>
        <v>0</v>
      </c>
      <c r="M57" s="131">
        <f>+F54+G54</f>
        <v>0</v>
      </c>
      <c r="N57" s="115" t="s">
        <v>153</v>
      </c>
    </row>
    <row r="58" spans="3:14" x14ac:dyDescent="0.25">
      <c r="C58" s="62" t="s">
        <v>44</v>
      </c>
      <c r="D58" s="7"/>
      <c r="E58" s="7"/>
      <c r="F58" s="7"/>
      <c r="G58" s="7"/>
      <c r="H58" s="7"/>
      <c r="L58" s="133">
        <f>+G45-H54-I54</f>
        <v>0</v>
      </c>
      <c r="M58" s="131">
        <f>+H54+I54</f>
        <v>0</v>
      </c>
      <c r="N58" s="115" t="s">
        <v>154</v>
      </c>
    </row>
    <row r="59" spans="3:14" ht="33.75" x14ac:dyDescent="0.25">
      <c r="C59" s="8" t="s">
        <v>37</v>
      </c>
      <c r="D59" s="8" t="s">
        <v>98</v>
      </c>
      <c r="E59" s="8" t="s">
        <v>99</v>
      </c>
      <c r="F59" s="8" t="s">
        <v>100</v>
      </c>
      <c r="G59" s="8" t="s">
        <v>141</v>
      </c>
      <c r="M59" s="131">
        <f>+M58+M57</f>
        <v>0</v>
      </c>
    </row>
    <row r="60" spans="3:14" x14ac:dyDescent="0.25">
      <c r="C60" s="61" t="s">
        <v>38</v>
      </c>
      <c r="D60" s="116">
        <f>+E54</f>
        <v>0</v>
      </c>
      <c r="E60" s="117"/>
      <c r="F60" s="118">
        <f>+D60</f>
        <v>0</v>
      </c>
      <c r="G60" s="103" t="e">
        <f>F60/F63</f>
        <v>#DIV/0!</v>
      </c>
    </row>
    <row r="61" spans="3:14" x14ac:dyDescent="0.25">
      <c r="C61" s="9" t="s">
        <v>39</v>
      </c>
      <c r="D61" s="118">
        <f>+F54</f>
        <v>0</v>
      </c>
      <c r="E61" s="118">
        <f>G54</f>
        <v>0</v>
      </c>
      <c r="F61" s="118">
        <f>+D61+E61</f>
        <v>0</v>
      </c>
      <c r="G61" s="103" t="e">
        <f>F61/F63</f>
        <v>#DIV/0!</v>
      </c>
    </row>
    <row r="62" spans="3:14" x14ac:dyDescent="0.25">
      <c r="C62" s="9" t="s">
        <v>40</v>
      </c>
      <c r="D62" s="118">
        <f>+H54</f>
        <v>0</v>
      </c>
      <c r="E62" s="118">
        <f>+I54</f>
        <v>0</v>
      </c>
      <c r="F62" s="118">
        <f>+D62+E62</f>
        <v>0</v>
      </c>
      <c r="G62" s="103" t="e">
        <f>F62/F63</f>
        <v>#DIV/0!</v>
      </c>
    </row>
    <row r="63" spans="3:14" x14ac:dyDescent="0.25">
      <c r="C63" s="88" t="s">
        <v>109</v>
      </c>
      <c r="D63" s="119">
        <f>SUM(D60:D62)</f>
        <v>0</v>
      </c>
      <c r="E63" s="119">
        <f>SUM(E60:E62)</f>
        <v>0</v>
      </c>
      <c r="F63" s="119">
        <f>SUM(F60:F62)</f>
        <v>0</v>
      </c>
      <c r="G63" s="104" t="e">
        <f>SUM(G60:G62)</f>
        <v>#DIV/0!</v>
      </c>
    </row>
    <row r="64" spans="3:14" x14ac:dyDescent="0.25">
      <c r="C64" s="10"/>
      <c r="D64" s="11"/>
      <c r="E64" s="11"/>
      <c r="F64" s="11"/>
      <c r="G64" s="12"/>
      <c r="H64" s="7"/>
    </row>
    <row r="65" spans="3:8" x14ac:dyDescent="0.25">
      <c r="C65" s="62" t="s">
        <v>43</v>
      </c>
      <c r="D65" s="7"/>
      <c r="E65" s="7"/>
      <c r="F65" s="7"/>
      <c r="G65" s="7"/>
      <c r="H65" s="7"/>
    </row>
    <row r="66" spans="3:8" ht="33.75" x14ac:dyDescent="0.25">
      <c r="C66" s="8" t="s">
        <v>37</v>
      </c>
      <c r="D66" s="8" t="s">
        <v>101</v>
      </c>
      <c r="E66" s="105" t="s">
        <v>142</v>
      </c>
      <c r="F66" s="8" t="s">
        <v>102</v>
      </c>
      <c r="G66" s="8" t="s">
        <v>103</v>
      </c>
      <c r="H66" s="7"/>
    </row>
    <row r="67" spans="3:8" x14ac:dyDescent="0.25">
      <c r="C67" s="41" t="s">
        <v>38</v>
      </c>
      <c r="D67" s="42" t="e">
        <f>+D60/$F$63</f>
        <v>#DIV/0!</v>
      </c>
      <c r="E67" s="117"/>
      <c r="F67" s="117"/>
      <c r="G67" s="13" t="e">
        <f>+F60/$F$63</f>
        <v>#DIV/0!</v>
      </c>
      <c r="H67" s="7"/>
    </row>
    <row r="68" spans="3:8" x14ac:dyDescent="0.25">
      <c r="C68" s="9" t="s">
        <v>39</v>
      </c>
      <c r="D68" s="13" t="e">
        <f>+D61/$F$63</f>
        <v>#DIV/0!</v>
      </c>
      <c r="E68" s="135" t="e">
        <f>+D61/$D$60</f>
        <v>#DIV/0!</v>
      </c>
      <c r="F68" s="13" t="e">
        <f>+E61/$F$63</f>
        <v>#DIV/0!</v>
      </c>
      <c r="G68" s="13" t="e">
        <f>+F61/$F$63</f>
        <v>#DIV/0!</v>
      </c>
      <c r="H68" s="7"/>
    </row>
    <row r="69" spans="3:8" x14ac:dyDescent="0.25">
      <c r="C69" s="9" t="s">
        <v>40</v>
      </c>
      <c r="D69" s="13" t="e">
        <f>+D62/$F$63</f>
        <v>#DIV/0!</v>
      </c>
      <c r="E69" s="13" t="e">
        <f>+D62/D60</f>
        <v>#DIV/0!</v>
      </c>
      <c r="F69" s="13" t="e">
        <f>+E62/$F$63</f>
        <v>#DIV/0!</v>
      </c>
      <c r="G69" s="13" t="e">
        <f>+F62/$F$63</f>
        <v>#DIV/0!</v>
      </c>
      <c r="H69" s="7"/>
    </row>
    <row r="70" spans="3:8" x14ac:dyDescent="0.25">
      <c r="C70" s="88" t="s">
        <v>110</v>
      </c>
      <c r="D70" s="89" t="e">
        <f>+D63/$F$63</f>
        <v>#DIV/0!</v>
      </c>
      <c r="E70" s="89" t="e">
        <f>+E68+E69</f>
        <v>#DIV/0!</v>
      </c>
      <c r="F70" s="89" t="e">
        <f>+E63/$F$63</f>
        <v>#DIV/0!</v>
      </c>
      <c r="G70" s="89" t="e">
        <f>+F63/$F$63</f>
        <v>#DIV/0!</v>
      </c>
      <c r="H70" s="7"/>
    </row>
    <row r="71" spans="3:8" x14ac:dyDescent="0.25">
      <c r="C71" s="7"/>
      <c r="D71" s="7"/>
      <c r="E71" s="7"/>
      <c r="F71" s="7"/>
      <c r="G71" s="7"/>
      <c r="H71" s="7"/>
    </row>
  </sheetData>
  <mergeCells count="7">
    <mergeCell ref="A1:I1"/>
    <mergeCell ref="M51:M54"/>
    <mergeCell ref="D2:H2"/>
    <mergeCell ref="F49:G49"/>
    <mergeCell ref="H49:I49"/>
    <mergeCell ref="D3:H3"/>
    <mergeCell ref="D4:H4"/>
  </mergeCells>
  <conditionalFormatting sqref="I42:I43">
    <cfRule type="iconSet" priority="10">
      <iconSet iconSet="3TrafficLights2" reverse="1">
        <cfvo type="percent" val="0"/>
        <cfvo type="num" val="4.99999E-2" gte="0"/>
        <cfvo type="num" val="0.05"/>
      </iconSet>
    </cfRule>
  </conditionalFormatting>
  <conditionalFormatting sqref="E46">
    <cfRule type="iconSet" priority="9">
      <iconSet iconSet="3Symbols" reverse="1">
        <cfvo type="percent" val="0"/>
        <cfvo type="num" val="0.79999989999999999"/>
        <cfvo type="num" val="0.8" gte="0"/>
      </iconSet>
    </cfRule>
  </conditionalFormatting>
  <conditionalFormatting sqref="D46">
    <cfRule type="iconSet" priority="11">
      <iconSet>
        <cfvo type="percent" val="0"/>
        <cfvo type="num" val="0.999" gte="0"/>
        <cfvo type="num" val="0.99999990000000005"/>
      </iconSet>
    </cfRule>
  </conditionalFormatting>
  <conditionalFormatting sqref="K7:K37">
    <cfRule type="cellIs" dxfId="65" priority="4" operator="greaterThan">
      <formula>0</formula>
    </cfRule>
  </conditionalFormatting>
  <pageMargins left="0.25" right="0.25" top="0.75" bottom="0.75" header="0.3" footer="0.3"/>
  <pageSetup fitToHeight="0" orientation="landscape" r:id="rId1"/>
  <legacyDrawing r:id="rId2"/>
  <extLst>
    <ext xmlns:x14="http://schemas.microsoft.com/office/spreadsheetml/2009/9/main" uri="{78C0D931-6437-407d-A8EE-F0AAD7539E65}">
      <x14:conditionalFormattings>
        <x14:conditionalFormatting xmlns:xm="http://schemas.microsoft.com/office/excel/2006/main">
          <x14:cfRule type="iconSet" priority="7" id="{FAF97BE5-7394-4D89-BEC1-472C7BEDD952}">
            <x14:iconSet iconSet="3TrafficLights2" custom="1">
              <x14:cfvo type="percent">
                <xm:f>0</xm:f>
              </x14:cfvo>
              <x14:cfvo type="percent" gte="0">
                <xm:f>49.999899999999997</xm:f>
              </x14:cfvo>
              <x14:cfvo type="percent" gte="0">
                <xm:f>50</xm:f>
              </x14:cfvo>
              <x14:cfIcon iconSet="3TrafficLights2" iconId="2"/>
              <x14:cfIcon iconSet="3TrafficLights2" iconId="1"/>
              <x14:cfIcon iconSet="3TrafficLights2" iconId="0"/>
            </x14:iconSet>
          </x14:cfRule>
          <xm:sqref>I38</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theme="3" tint="0.59999389629810485"/>
    <pageSetUpPr fitToPage="1"/>
  </sheetPr>
  <dimension ref="A1:N405"/>
  <sheetViews>
    <sheetView showGridLines="0" zoomScaleNormal="100" workbookViewId="0">
      <pane ySplit="6" topLeftCell="A7" activePane="bottomLeft" state="frozen"/>
      <selection pane="bottomLeft" activeCell="J10" sqref="J10:K13"/>
    </sheetView>
  </sheetViews>
  <sheetFormatPr baseColWidth="10" defaultRowHeight="15" x14ac:dyDescent="0.25"/>
  <cols>
    <col min="1" max="1" width="8.85546875" customWidth="1"/>
    <col min="2" max="2" width="12.7109375" customWidth="1"/>
    <col min="3" max="3" width="16.140625" customWidth="1"/>
    <col min="6" max="6" width="9.85546875" customWidth="1"/>
    <col min="7" max="7" width="10.28515625" customWidth="1"/>
    <col min="8" max="8" width="9.5703125" customWidth="1"/>
    <col min="9" max="9" width="4.7109375" customWidth="1"/>
    <col min="10" max="10" width="9.5703125" customWidth="1"/>
    <col min="11" max="11" width="11.5703125" customWidth="1"/>
    <col min="12" max="12" width="9.5703125" customWidth="1"/>
  </cols>
  <sheetData>
    <row r="1" spans="1:14" ht="15.75" x14ac:dyDescent="0.25">
      <c r="A1" s="189" t="s">
        <v>234</v>
      </c>
      <c r="B1" s="189"/>
      <c r="C1" s="189"/>
      <c r="D1" s="189"/>
      <c r="E1" s="189"/>
      <c r="F1" s="189"/>
      <c r="G1" s="189"/>
      <c r="H1" s="189"/>
      <c r="I1" s="189"/>
      <c r="J1" s="189"/>
      <c r="K1" s="189"/>
      <c r="L1" s="189"/>
    </row>
    <row r="2" spans="1:14" x14ac:dyDescent="0.25">
      <c r="B2" s="49" t="s">
        <v>76</v>
      </c>
      <c r="C2" s="155" t="str">
        <f>+'1. Técnico A'!C3:J3</f>
        <v>NOMBRE Corto, no mayor a 50 caracteres para manejo</v>
      </c>
      <c r="D2" s="156"/>
      <c r="E2" s="156"/>
      <c r="F2" s="156"/>
      <c r="G2" s="156"/>
      <c r="H2" s="157"/>
    </row>
    <row r="3" spans="1:14" x14ac:dyDescent="0.25">
      <c r="B3" s="49" t="s">
        <v>63</v>
      </c>
      <c r="C3" s="155" t="str">
        <f>+'1. Técnico A'!C4:J4</f>
        <v>Entidad Receptora</v>
      </c>
      <c r="D3" s="156"/>
      <c r="E3" s="156"/>
      <c r="F3" s="156"/>
      <c r="G3" s="156"/>
      <c r="H3" s="157"/>
    </row>
    <row r="4" spans="1:14" x14ac:dyDescent="0.25">
      <c r="B4" s="49" t="s">
        <v>64</v>
      </c>
      <c r="C4" s="155" t="str">
        <f>+'1. Técnico A'!C5:J5</f>
        <v>Sr.XXXXX</v>
      </c>
      <c r="D4" s="156"/>
      <c r="E4" s="156"/>
      <c r="F4" s="156"/>
      <c r="G4" s="156"/>
      <c r="H4" s="157"/>
    </row>
    <row r="5" spans="1:14" x14ac:dyDescent="0.25">
      <c r="C5" s="47"/>
      <c r="D5" s="47"/>
      <c r="E5" s="47"/>
      <c r="F5" s="47"/>
      <c r="G5" s="47"/>
      <c r="H5" s="47"/>
    </row>
    <row r="6" spans="1:14" x14ac:dyDescent="0.25">
      <c r="A6" s="45" t="s">
        <v>19</v>
      </c>
      <c r="B6" s="45" t="s">
        <v>21</v>
      </c>
      <c r="H6" s="137">
        <f>+'2. Financiero'!D41</f>
        <v>0</v>
      </c>
      <c r="I6" s="80"/>
      <c r="J6" s="79">
        <f>+'2. Financiero'!E41</f>
        <v>0</v>
      </c>
      <c r="K6" s="79">
        <f>+'2. Financiero'!F41</f>
        <v>0</v>
      </c>
      <c r="L6" s="79">
        <f>+'2. Financiero'!G41</f>
        <v>0</v>
      </c>
    </row>
    <row r="8" spans="1:14" x14ac:dyDescent="0.25">
      <c r="A8" t="s">
        <v>6</v>
      </c>
      <c r="B8" s="1">
        <v>1</v>
      </c>
      <c r="C8" s="172">
        <f>+'1. Técnico B'!B9</f>
        <v>0</v>
      </c>
      <c r="D8" s="173"/>
      <c r="E8" s="173"/>
      <c r="F8" s="173"/>
      <c r="G8" s="173"/>
      <c r="H8" s="174"/>
    </row>
    <row r="9" spans="1:14" ht="38.25" x14ac:dyDescent="0.25">
      <c r="A9" s="2" t="s">
        <v>14</v>
      </c>
      <c r="B9" s="2" t="s">
        <v>148</v>
      </c>
      <c r="C9" s="2" t="s">
        <v>13</v>
      </c>
      <c r="D9" s="2" t="s">
        <v>16</v>
      </c>
      <c r="E9" s="2" t="s">
        <v>15</v>
      </c>
      <c r="F9" s="83" t="s">
        <v>17</v>
      </c>
      <c r="G9" s="83" t="s">
        <v>107</v>
      </c>
      <c r="H9" s="83" t="s">
        <v>105</v>
      </c>
      <c r="I9" s="35"/>
      <c r="J9" s="82" t="s">
        <v>90</v>
      </c>
      <c r="K9" s="83" t="s">
        <v>91</v>
      </c>
      <c r="L9" s="83" t="s">
        <v>92</v>
      </c>
      <c r="N9" s="140" t="s">
        <v>144</v>
      </c>
    </row>
    <row r="10" spans="1:14" x14ac:dyDescent="0.25">
      <c r="A10" s="1" t="str">
        <f>+B8&amp;".1"</f>
        <v>1.1</v>
      </c>
      <c r="B10" s="1"/>
      <c r="C10" s="1"/>
      <c r="D10" s="48"/>
      <c r="E10" s="48"/>
      <c r="F10" s="3"/>
      <c r="G10" s="3"/>
      <c r="H10" s="3">
        <f>+G10*F10</f>
        <v>0</v>
      </c>
      <c r="J10" s="3"/>
      <c r="K10" s="3"/>
      <c r="L10" s="3"/>
      <c r="N10" s="138">
        <f>+H10-J10-K10-L10</f>
        <v>0</v>
      </c>
    </row>
    <row r="11" spans="1:14" x14ac:dyDescent="0.25">
      <c r="A11" s="1" t="str">
        <f>+B8&amp;".2"</f>
        <v>1.2</v>
      </c>
      <c r="B11" s="1"/>
      <c r="C11" s="1"/>
      <c r="D11" s="48"/>
      <c r="E11" s="48"/>
      <c r="F11" s="3"/>
      <c r="G11" s="3"/>
      <c r="H11" s="3">
        <f t="shared" ref="H11:H17" si="0">+G11*F11</f>
        <v>0</v>
      </c>
      <c r="J11" s="3"/>
      <c r="K11" s="3"/>
      <c r="L11" s="3"/>
      <c r="N11" s="138">
        <f t="shared" ref="N11:N18" si="1">+H11-J11-K11-L11</f>
        <v>0</v>
      </c>
    </row>
    <row r="12" spans="1:14" x14ac:dyDescent="0.25">
      <c r="A12" s="1" t="str">
        <f>+B8&amp;".3"</f>
        <v>1.3</v>
      </c>
      <c r="B12" s="1"/>
      <c r="C12" s="1"/>
      <c r="D12" s="48"/>
      <c r="E12" s="48"/>
      <c r="F12" s="3"/>
      <c r="G12" s="3"/>
      <c r="H12" s="3">
        <f t="shared" si="0"/>
        <v>0</v>
      </c>
      <c r="J12" s="3"/>
      <c r="K12" s="3"/>
      <c r="L12" s="3"/>
      <c r="N12" s="138">
        <f t="shared" si="1"/>
        <v>0</v>
      </c>
    </row>
    <row r="13" spans="1:14" x14ac:dyDescent="0.25">
      <c r="A13" s="1" t="str">
        <f>+B8&amp;".4"</f>
        <v>1.4</v>
      </c>
      <c r="B13" s="1"/>
      <c r="C13" s="1"/>
      <c r="D13" s="48"/>
      <c r="E13" s="48"/>
      <c r="F13" s="3"/>
      <c r="G13" s="3"/>
      <c r="H13" s="3">
        <f t="shared" si="0"/>
        <v>0</v>
      </c>
      <c r="J13" s="3"/>
      <c r="K13" s="3"/>
      <c r="L13" s="3"/>
      <c r="N13" s="138">
        <f t="shared" si="1"/>
        <v>0</v>
      </c>
    </row>
    <row r="14" spans="1:14" x14ac:dyDescent="0.25">
      <c r="A14" s="1" t="str">
        <f>+B8&amp;".5"</f>
        <v>1.5</v>
      </c>
      <c r="B14" s="1"/>
      <c r="C14" s="1"/>
      <c r="D14" s="48"/>
      <c r="E14" s="48"/>
      <c r="F14" s="3"/>
      <c r="G14" s="3"/>
      <c r="H14" s="3">
        <f t="shared" si="0"/>
        <v>0</v>
      </c>
      <c r="J14" s="3"/>
      <c r="K14" s="3"/>
      <c r="L14" s="3"/>
      <c r="N14" s="138">
        <f t="shared" si="1"/>
        <v>0</v>
      </c>
    </row>
    <row r="15" spans="1:14" x14ac:dyDescent="0.25">
      <c r="A15" s="1" t="str">
        <f>+B8&amp;".6"</f>
        <v>1.6</v>
      </c>
      <c r="B15" s="1"/>
      <c r="C15" s="1"/>
      <c r="D15" s="1"/>
      <c r="E15" s="1"/>
      <c r="F15" s="3"/>
      <c r="G15" s="3"/>
      <c r="H15" s="3">
        <f t="shared" si="0"/>
        <v>0</v>
      </c>
      <c r="J15" s="3"/>
      <c r="K15" s="3"/>
      <c r="L15" s="3"/>
      <c r="N15" s="138">
        <f t="shared" si="1"/>
        <v>0</v>
      </c>
    </row>
    <row r="16" spans="1:14" x14ac:dyDescent="0.25">
      <c r="A16" s="1" t="str">
        <f>+B8&amp;".7"</f>
        <v>1.7</v>
      </c>
      <c r="B16" s="1"/>
      <c r="C16" s="1"/>
      <c r="D16" s="1"/>
      <c r="E16" s="1"/>
      <c r="F16" s="3"/>
      <c r="G16" s="3"/>
      <c r="H16" s="3">
        <f t="shared" si="0"/>
        <v>0</v>
      </c>
      <c r="J16" s="3"/>
      <c r="K16" s="3"/>
      <c r="L16" s="3"/>
      <c r="N16" s="138">
        <f t="shared" si="1"/>
        <v>0</v>
      </c>
    </row>
    <row r="17" spans="1:14" x14ac:dyDescent="0.25">
      <c r="A17" s="1" t="str">
        <f>+B8&amp;".8"</f>
        <v>1.8</v>
      </c>
      <c r="B17" s="1"/>
      <c r="C17" s="1"/>
      <c r="D17" s="1"/>
      <c r="E17" s="1"/>
      <c r="F17" s="3"/>
      <c r="G17" s="3"/>
      <c r="H17" s="3">
        <f t="shared" si="0"/>
        <v>0</v>
      </c>
      <c r="J17" s="3"/>
      <c r="K17" s="3"/>
      <c r="L17" s="3"/>
      <c r="N17" s="138">
        <f t="shared" si="1"/>
        <v>0</v>
      </c>
    </row>
    <row r="18" spans="1:14" x14ac:dyDescent="0.25">
      <c r="H18" s="4">
        <f>SUM(H10:H17)</f>
        <v>0</v>
      </c>
      <c r="J18" s="4">
        <f>SUM(J10:J17)</f>
        <v>0</v>
      </c>
      <c r="K18" s="4">
        <f>SUM(K10:K17)</f>
        <v>0</v>
      </c>
      <c r="L18" s="4">
        <f>SUM(L10:L17)</f>
        <v>0</v>
      </c>
      <c r="N18" s="138">
        <f t="shared" si="1"/>
        <v>0</v>
      </c>
    </row>
    <row r="19" spans="1:14" x14ac:dyDescent="0.25">
      <c r="H19" s="77" t="e">
        <f>J19+K19+L19</f>
        <v>#DIV/0!</v>
      </c>
      <c r="I19" s="78"/>
      <c r="J19" s="77" t="e">
        <f>+J18/H18</f>
        <v>#DIV/0!</v>
      </c>
      <c r="K19" s="77" t="e">
        <f>+K18/H18</f>
        <v>#DIV/0!</v>
      </c>
      <c r="L19" s="77" t="e">
        <f>+L18/H18</f>
        <v>#DIV/0!</v>
      </c>
    </row>
    <row r="21" spans="1:14" x14ac:dyDescent="0.25">
      <c r="A21" t="s">
        <v>6</v>
      </c>
      <c r="B21" s="1">
        <v>2</v>
      </c>
      <c r="C21" s="172">
        <f>+'1. Técnico B'!B10</f>
        <v>0</v>
      </c>
      <c r="D21" s="173"/>
      <c r="E21" s="173"/>
      <c r="F21" s="173"/>
      <c r="G21" s="173"/>
      <c r="H21" s="174"/>
    </row>
    <row r="22" spans="1:14" ht="38.25" x14ac:dyDescent="0.25">
      <c r="A22" s="2" t="s">
        <v>14</v>
      </c>
      <c r="B22" s="2" t="s">
        <v>148</v>
      </c>
      <c r="C22" s="2" t="s">
        <v>13</v>
      </c>
      <c r="D22" s="2" t="s">
        <v>16</v>
      </c>
      <c r="E22" s="2" t="s">
        <v>15</v>
      </c>
      <c r="F22" s="2" t="s">
        <v>17</v>
      </c>
      <c r="G22" s="83" t="s">
        <v>107</v>
      </c>
      <c r="H22" s="83" t="s">
        <v>105</v>
      </c>
      <c r="I22" s="35"/>
      <c r="J22" s="82" t="s">
        <v>90</v>
      </c>
      <c r="K22" s="83" t="s">
        <v>91</v>
      </c>
      <c r="L22" s="83" t="s">
        <v>92</v>
      </c>
      <c r="N22" s="140" t="s">
        <v>144</v>
      </c>
    </row>
    <row r="23" spans="1:14" x14ac:dyDescent="0.25">
      <c r="A23" s="1" t="str">
        <f>+B21&amp;".1"</f>
        <v>2.1</v>
      </c>
      <c r="B23" s="1"/>
      <c r="C23" s="1"/>
      <c r="D23" s="1"/>
      <c r="E23" s="1"/>
      <c r="F23" s="3"/>
      <c r="G23" s="3"/>
      <c r="H23" s="3">
        <f>+G23*F23</f>
        <v>0</v>
      </c>
      <c r="J23" s="3"/>
      <c r="K23" s="3"/>
      <c r="L23" s="3"/>
      <c r="N23" s="138">
        <f>+H23-J23-K23-L23</f>
        <v>0</v>
      </c>
    </row>
    <row r="24" spans="1:14" x14ac:dyDescent="0.25">
      <c r="A24" s="1" t="str">
        <f>+B21&amp;".2"</f>
        <v>2.2</v>
      </c>
      <c r="B24" s="1"/>
      <c r="C24" s="1"/>
      <c r="D24" s="1"/>
      <c r="E24" s="1"/>
      <c r="F24" s="3"/>
      <c r="G24" s="3"/>
      <c r="H24" s="3">
        <f t="shared" ref="H24:H30" si="2">+G24*F24</f>
        <v>0</v>
      </c>
      <c r="J24" s="3"/>
      <c r="K24" s="3"/>
      <c r="L24" s="3"/>
      <c r="N24" s="138">
        <f t="shared" ref="N24:N31" si="3">+H24-J24-K24-L24</f>
        <v>0</v>
      </c>
    </row>
    <row r="25" spans="1:14" x14ac:dyDescent="0.25">
      <c r="A25" s="1" t="str">
        <f>+B21&amp;".3"</f>
        <v>2.3</v>
      </c>
      <c r="B25" s="1"/>
      <c r="C25" s="1"/>
      <c r="D25" s="1"/>
      <c r="E25" s="1"/>
      <c r="F25" s="3"/>
      <c r="G25" s="3"/>
      <c r="H25" s="3">
        <f t="shared" si="2"/>
        <v>0</v>
      </c>
      <c r="J25" s="3"/>
      <c r="K25" s="3"/>
      <c r="L25" s="3"/>
      <c r="N25" s="138">
        <f t="shared" si="3"/>
        <v>0</v>
      </c>
    </row>
    <row r="26" spans="1:14" x14ac:dyDescent="0.25">
      <c r="A26" s="1" t="str">
        <f>+B21&amp;".4"</f>
        <v>2.4</v>
      </c>
      <c r="B26" s="1"/>
      <c r="C26" s="1"/>
      <c r="D26" s="1"/>
      <c r="E26" s="1"/>
      <c r="F26" s="3"/>
      <c r="G26" s="3"/>
      <c r="H26" s="3">
        <f t="shared" si="2"/>
        <v>0</v>
      </c>
      <c r="J26" s="3"/>
      <c r="K26" s="3"/>
      <c r="L26" s="3"/>
      <c r="N26" s="138">
        <f t="shared" si="3"/>
        <v>0</v>
      </c>
    </row>
    <row r="27" spans="1:14" x14ac:dyDescent="0.25">
      <c r="A27" s="1" t="str">
        <f>+B21&amp;".5"</f>
        <v>2.5</v>
      </c>
      <c r="B27" s="1"/>
      <c r="C27" s="1"/>
      <c r="D27" s="1"/>
      <c r="E27" s="1"/>
      <c r="F27" s="3"/>
      <c r="G27" s="3"/>
      <c r="H27" s="3">
        <f t="shared" si="2"/>
        <v>0</v>
      </c>
      <c r="J27" s="3"/>
      <c r="K27" s="3"/>
      <c r="L27" s="3"/>
      <c r="N27" s="138">
        <f t="shared" si="3"/>
        <v>0</v>
      </c>
    </row>
    <row r="28" spans="1:14" x14ac:dyDescent="0.25">
      <c r="A28" s="1" t="str">
        <f>+B21&amp;".6"</f>
        <v>2.6</v>
      </c>
      <c r="B28" s="1"/>
      <c r="C28" s="1"/>
      <c r="D28" s="1"/>
      <c r="E28" s="1"/>
      <c r="F28" s="3"/>
      <c r="G28" s="3"/>
      <c r="H28" s="3">
        <f t="shared" si="2"/>
        <v>0</v>
      </c>
      <c r="J28" s="3"/>
      <c r="K28" s="3"/>
      <c r="L28" s="3"/>
      <c r="N28" s="138">
        <f t="shared" si="3"/>
        <v>0</v>
      </c>
    </row>
    <row r="29" spans="1:14" x14ac:dyDescent="0.25">
      <c r="A29" s="1" t="str">
        <f>+B21&amp;".7"</f>
        <v>2.7</v>
      </c>
      <c r="B29" s="1"/>
      <c r="C29" s="1"/>
      <c r="D29" s="1"/>
      <c r="E29" s="1"/>
      <c r="F29" s="3"/>
      <c r="G29" s="3"/>
      <c r="H29" s="3">
        <f t="shared" si="2"/>
        <v>0</v>
      </c>
      <c r="J29" s="3"/>
      <c r="K29" s="3"/>
      <c r="L29" s="3"/>
      <c r="N29" s="138">
        <f t="shared" si="3"/>
        <v>0</v>
      </c>
    </row>
    <row r="30" spans="1:14" x14ac:dyDescent="0.25">
      <c r="A30" s="1" t="str">
        <f>+B21&amp;".8"</f>
        <v>2.8</v>
      </c>
      <c r="B30" s="1"/>
      <c r="C30" s="1"/>
      <c r="D30" s="1"/>
      <c r="E30" s="1"/>
      <c r="F30" s="3"/>
      <c r="G30" s="3"/>
      <c r="H30" s="3">
        <f t="shared" si="2"/>
        <v>0</v>
      </c>
      <c r="J30" s="3"/>
      <c r="K30" s="3"/>
      <c r="L30" s="3"/>
      <c r="N30" s="138">
        <f t="shared" si="3"/>
        <v>0</v>
      </c>
    </row>
    <row r="31" spans="1:14" x14ac:dyDescent="0.25">
      <c r="H31" s="4">
        <f>SUM(H23:H30)</f>
        <v>0</v>
      </c>
      <c r="J31" s="4">
        <f>SUM(J23:J30)</f>
        <v>0</v>
      </c>
      <c r="K31" s="4">
        <f>SUM(K23:K30)</f>
        <v>0</v>
      </c>
      <c r="L31" s="4">
        <f>SUM(L23:L30)</f>
        <v>0</v>
      </c>
      <c r="N31" s="138">
        <f t="shared" si="3"/>
        <v>0</v>
      </c>
    </row>
    <row r="32" spans="1:14" x14ac:dyDescent="0.25">
      <c r="H32" s="77" t="e">
        <f>J32+K32+L32</f>
        <v>#DIV/0!</v>
      </c>
      <c r="I32" s="78"/>
      <c r="J32" s="77" t="e">
        <f>+J31/H31</f>
        <v>#DIV/0!</v>
      </c>
      <c r="K32" s="77" t="e">
        <f>+K31/H31</f>
        <v>#DIV/0!</v>
      </c>
      <c r="L32" s="77" t="e">
        <f>+L31/H31</f>
        <v>#DIV/0!</v>
      </c>
    </row>
    <row r="34" spans="1:14" x14ac:dyDescent="0.25">
      <c r="A34" t="s">
        <v>6</v>
      </c>
      <c r="B34" s="1">
        <v>3</v>
      </c>
      <c r="C34" s="172">
        <f>+'1. Técnico B'!B11</f>
        <v>0</v>
      </c>
      <c r="D34" s="173"/>
      <c r="E34" s="173"/>
      <c r="F34" s="173"/>
      <c r="G34" s="173"/>
      <c r="H34" s="174"/>
    </row>
    <row r="35" spans="1:14" ht="38.25" x14ac:dyDescent="0.25">
      <c r="A35" s="2" t="s">
        <v>14</v>
      </c>
      <c r="B35" s="2" t="s">
        <v>148</v>
      </c>
      <c r="C35" s="2" t="s">
        <v>13</v>
      </c>
      <c r="D35" s="2" t="s">
        <v>16</v>
      </c>
      <c r="E35" s="2" t="s">
        <v>15</v>
      </c>
      <c r="F35" s="2" t="s">
        <v>17</v>
      </c>
      <c r="G35" s="83" t="s">
        <v>107</v>
      </c>
      <c r="H35" s="83" t="s">
        <v>105</v>
      </c>
      <c r="I35" s="35"/>
      <c r="J35" s="82" t="s">
        <v>90</v>
      </c>
      <c r="K35" s="83" t="s">
        <v>91</v>
      </c>
      <c r="L35" s="83" t="s">
        <v>92</v>
      </c>
      <c r="N35" s="140" t="s">
        <v>144</v>
      </c>
    </row>
    <row r="36" spans="1:14" x14ac:dyDescent="0.25">
      <c r="A36" s="1" t="str">
        <f>+B34&amp;".1"</f>
        <v>3.1</v>
      </c>
      <c r="B36" s="1"/>
      <c r="C36" s="1"/>
      <c r="D36" s="1"/>
      <c r="E36" s="1"/>
      <c r="F36" s="3"/>
      <c r="G36" s="3"/>
      <c r="H36" s="3">
        <f>+G36*F36</f>
        <v>0</v>
      </c>
      <c r="J36" s="3"/>
      <c r="K36" s="3"/>
      <c r="L36" s="3"/>
      <c r="N36" s="138">
        <f>+H36-J36-K36-L36</f>
        <v>0</v>
      </c>
    </row>
    <row r="37" spans="1:14" x14ac:dyDescent="0.25">
      <c r="A37" s="1" t="str">
        <f>+B34&amp;".2"</f>
        <v>3.2</v>
      </c>
      <c r="B37" s="1"/>
      <c r="C37" s="1"/>
      <c r="D37" s="1"/>
      <c r="E37" s="1"/>
      <c r="F37" s="3"/>
      <c r="G37" s="3"/>
      <c r="H37" s="3">
        <f t="shared" ref="H37:H43" si="4">+G37*F37</f>
        <v>0</v>
      </c>
      <c r="J37" s="3"/>
      <c r="K37" s="3"/>
      <c r="L37" s="3"/>
      <c r="N37" s="138">
        <f t="shared" ref="N37:N44" si="5">+H37-J37-K37-L37</f>
        <v>0</v>
      </c>
    </row>
    <row r="38" spans="1:14" x14ac:dyDescent="0.25">
      <c r="A38" s="1" t="str">
        <f>+B34&amp;".3"</f>
        <v>3.3</v>
      </c>
      <c r="B38" s="1"/>
      <c r="C38" s="1"/>
      <c r="D38" s="1"/>
      <c r="E38" s="1"/>
      <c r="F38" s="3"/>
      <c r="G38" s="3"/>
      <c r="H38" s="3">
        <f t="shared" si="4"/>
        <v>0</v>
      </c>
      <c r="J38" s="3"/>
      <c r="K38" s="3"/>
      <c r="L38" s="3"/>
      <c r="N38" s="138">
        <f t="shared" si="5"/>
        <v>0</v>
      </c>
    </row>
    <row r="39" spans="1:14" x14ac:dyDescent="0.25">
      <c r="A39" s="1" t="str">
        <f>+B34&amp;".4"</f>
        <v>3.4</v>
      </c>
      <c r="B39" s="1"/>
      <c r="C39" s="1"/>
      <c r="D39" s="1"/>
      <c r="E39" s="1"/>
      <c r="F39" s="3"/>
      <c r="G39" s="3"/>
      <c r="H39" s="3">
        <f t="shared" si="4"/>
        <v>0</v>
      </c>
      <c r="J39" s="3"/>
      <c r="K39" s="3"/>
      <c r="L39" s="3"/>
      <c r="N39" s="138">
        <f t="shared" si="5"/>
        <v>0</v>
      </c>
    </row>
    <row r="40" spans="1:14" x14ac:dyDescent="0.25">
      <c r="A40" s="1" t="str">
        <f>+B34&amp;".5"</f>
        <v>3.5</v>
      </c>
      <c r="B40" s="1"/>
      <c r="C40" s="1"/>
      <c r="D40" s="1"/>
      <c r="E40" s="1"/>
      <c r="F40" s="3"/>
      <c r="G40" s="3"/>
      <c r="H40" s="3">
        <f t="shared" si="4"/>
        <v>0</v>
      </c>
      <c r="J40" s="3"/>
      <c r="K40" s="3"/>
      <c r="L40" s="3"/>
      <c r="N40" s="138">
        <f t="shared" si="5"/>
        <v>0</v>
      </c>
    </row>
    <row r="41" spans="1:14" x14ac:dyDescent="0.25">
      <c r="A41" s="1" t="str">
        <f>+B34&amp;".6"</f>
        <v>3.6</v>
      </c>
      <c r="B41" s="1"/>
      <c r="C41" s="1"/>
      <c r="D41" s="1"/>
      <c r="E41" s="1"/>
      <c r="F41" s="3"/>
      <c r="G41" s="3"/>
      <c r="H41" s="3">
        <f t="shared" si="4"/>
        <v>0</v>
      </c>
      <c r="J41" s="3"/>
      <c r="K41" s="3"/>
      <c r="L41" s="3"/>
      <c r="N41" s="138">
        <f t="shared" si="5"/>
        <v>0</v>
      </c>
    </row>
    <row r="42" spans="1:14" x14ac:dyDescent="0.25">
      <c r="A42" s="1" t="str">
        <f>+B34&amp;".7"</f>
        <v>3.7</v>
      </c>
      <c r="B42" s="1"/>
      <c r="C42" s="1"/>
      <c r="D42" s="1"/>
      <c r="E42" s="1"/>
      <c r="F42" s="3"/>
      <c r="G42" s="3"/>
      <c r="H42" s="3">
        <f t="shared" si="4"/>
        <v>0</v>
      </c>
      <c r="J42" s="3"/>
      <c r="K42" s="3"/>
      <c r="L42" s="3"/>
      <c r="N42" s="138">
        <f t="shared" si="5"/>
        <v>0</v>
      </c>
    </row>
    <row r="43" spans="1:14" x14ac:dyDescent="0.25">
      <c r="A43" s="1" t="str">
        <f>+B34&amp;".8"</f>
        <v>3.8</v>
      </c>
      <c r="B43" s="1"/>
      <c r="C43" s="1"/>
      <c r="D43" s="1"/>
      <c r="E43" s="1"/>
      <c r="F43" s="3"/>
      <c r="G43" s="3"/>
      <c r="H43" s="3">
        <f t="shared" si="4"/>
        <v>0</v>
      </c>
      <c r="J43" s="3"/>
      <c r="K43" s="3"/>
      <c r="L43" s="3"/>
      <c r="N43" s="138">
        <f t="shared" si="5"/>
        <v>0</v>
      </c>
    </row>
    <row r="44" spans="1:14" x14ac:dyDescent="0.25">
      <c r="H44" s="4">
        <f>SUM(H36:H43)</f>
        <v>0</v>
      </c>
      <c r="J44" s="4">
        <f>SUM(J36:J43)</f>
        <v>0</v>
      </c>
      <c r="K44" s="4">
        <f>SUM(K36:K43)</f>
        <v>0</v>
      </c>
      <c r="L44" s="4">
        <f>SUM(L36:L43)</f>
        <v>0</v>
      </c>
      <c r="N44" s="138">
        <f t="shared" si="5"/>
        <v>0</v>
      </c>
    </row>
    <row r="45" spans="1:14" x14ac:dyDescent="0.25">
      <c r="H45" s="77" t="e">
        <f>J45+K45+L45</f>
        <v>#DIV/0!</v>
      </c>
      <c r="I45" s="78"/>
      <c r="J45" s="77" t="e">
        <f>+J44/H44</f>
        <v>#DIV/0!</v>
      </c>
      <c r="K45" s="77" t="e">
        <f>+K44/H44</f>
        <v>#DIV/0!</v>
      </c>
      <c r="L45" s="77" t="e">
        <f>+L44/H44</f>
        <v>#DIV/0!</v>
      </c>
    </row>
    <row r="47" spans="1:14" x14ac:dyDescent="0.25">
      <c r="A47" t="s">
        <v>6</v>
      </c>
      <c r="B47" s="1">
        <v>4</v>
      </c>
      <c r="C47" s="172">
        <f>+'1. Técnico B'!B12</f>
        <v>0</v>
      </c>
      <c r="D47" s="173"/>
      <c r="E47" s="173"/>
      <c r="F47" s="173"/>
      <c r="G47" s="173"/>
      <c r="H47" s="174"/>
    </row>
    <row r="48" spans="1:14" ht="38.25" x14ac:dyDescent="0.25">
      <c r="A48" s="2" t="s">
        <v>14</v>
      </c>
      <c r="B48" s="2" t="s">
        <v>148</v>
      </c>
      <c r="C48" s="2" t="s">
        <v>13</v>
      </c>
      <c r="D48" s="2" t="s">
        <v>16</v>
      </c>
      <c r="E48" s="2" t="s">
        <v>15</v>
      </c>
      <c r="F48" s="2" t="s">
        <v>17</v>
      </c>
      <c r="G48" s="83" t="s">
        <v>107</v>
      </c>
      <c r="H48" s="83" t="s">
        <v>105</v>
      </c>
      <c r="I48" s="35"/>
      <c r="J48" s="82" t="s">
        <v>90</v>
      </c>
      <c r="K48" s="83" t="s">
        <v>91</v>
      </c>
      <c r="L48" s="83" t="s">
        <v>92</v>
      </c>
      <c r="N48" s="140" t="s">
        <v>144</v>
      </c>
    </row>
    <row r="49" spans="1:14" x14ac:dyDescent="0.25">
      <c r="A49" s="1" t="str">
        <f>+B47&amp;".1"</f>
        <v>4.1</v>
      </c>
      <c r="B49" s="1"/>
      <c r="C49" s="1"/>
      <c r="D49" s="1"/>
      <c r="E49" s="1"/>
      <c r="F49" s="3"/>
      <c r="G49" s="3"/>
      <c r="H49" s="3">
        <f>+G49*F49</f>
        <v>0</v>
      </c>
      <c r="J49" s="3"/>
      <c r="K49" s="3"/>
      <c r="L49" s="3"/>
      <c r="N49" s="138">
        <f>+H49-J49-K49-L49</f>
        <v>0</v>
      </c>
    </row>
    <row r="50" spans="1:14" x14ac:dyDescent="0.25">
      <c r="A50" s="1" t="str">
        <f>+B47&amp;".2"</f>
        <v>4.2</v>
      </c>
      <c r="B50" s="1"/>
      <c r="C50" s="1"/>
      <c r="D50" s="1"/>
      <c r="E50" s="1"/>
      <c r="F50" s="3"/>
      <c r="G50" s="3"/>
      <c r="H50" s="3">
        <f t="shared" ref="H50:H56" si="6">+G50*F50</f>
        <v>0</v>
      </c>
      <c r="J50" s="3"/>
      <c r="K50" s="3"/>
      <c r="L50" s="3"/>
      <c r="N50" s="138">
        <f t="shared" ref="N50:N57" si="7">+H50-J50-K50-L50</f>
        <v>0</v>
      </c>
    </row>
    <row r="51" spans="1:14" x14ac:dyDescent="0.25">
      <c r="A51" s="1" t="str">
        <f>+B47&amp;".3"</f>
        <v>4.3</v>
      </c>
      <c r="B51" s="1"/>
      <c r="C51" s="1"/>
      <c r="D51" s="1"/>
      <c r="E51" s="1"/>
      <c r="F51" s="3"/>
      <c r="G51" s="3"/>
      <c r="H51" s="3">
        <f t="shared" si="6"/>
        <v>0</v>
      </c>
      <c r="J51" s="3"/>
      <c r="K51" s="3"/>
      <c r="L51" s="3"/>
      <c r="N51" s="138">
        <f t="shared" si="7"/>
        <v>0</v>
      </c>
    </row>
    <row r="52" spans="1:14" x14ac:dyDescent="0.25">
      <c r="A52" s="1" t="str">
        <f>+B47&amp;".4"</f>
        <v>4.4</v>
      </c>
      <c r="B52" s="1"/>
      <c r="C52" s="1"/>
      <c r="D52" s="1"/>
      <c r="E52" s="1"/>
      <c r="F52" s="3"/>
      <c r="G52" s="3"/>
      <c r="H52" s="3">
        <f t="shared" si="6"/>
        <v>0</v>
      </c>
      <c r="J52" s="3"/>
      <c r="K52" s="3"/>
      <c r="L52" s="3"/>
      <c r="N52" s="138">
        <f t="shared" si="7"/>
        <v>0</v>
      </c>
    </row>
    <row r="53" spans="1:14" x14ac:dyDescent="0.25">
      <c r="A53" s="1" t="str">
        <f>+B47&amp;".5"</f>
        <v>4.5</v>
      </c>
      <c r="B53" s="1"/>
      <c r="C53" s="1"/>
      <c r="D53" s="1"/>
      <c r="E53" s="1"/>
      <c r="F53" s="3"/>
      <c r="G53" s="3"/>
      <c r="H53" s="3">
        <f t="shared" si="6"/>
        <v>0</v>
      </c>
      <c r="J53" s="3"/>
      <c r="K53" s="3"/>
      <c r="L53" s="3"/>
      <c r="N53" s="138">
        <f t="shared" si="7"/>
        <v>0</v>
      </c>
    </row>
    <row r="54" spans="1:14" x14ac:dyDescent="0.25">
      <c r="A54" s="1" t="str">
        <f>+B47&amp;".6"</f>
        <v>4.6</v>
      </c>
      <c r="B54" s="1"/>
      <c r="C54" s="1"/>
      <c r="D54" s="1"/>
      <c r="E54" s="1"/>
      <c r="F54" s="3"/>
      <c r="G54" s="3"/>
      <c r="H54" s="3">
        <f t="shared" si="6"/>
        <v>0</v>
      </c>
      <c r="J54" s="3"/>
      <c r="K54" s="3"/>
      <c r="L54" s="3"/>
      <c r="N54" s="138">
        <f t="shared" si="7"/>
        <v>0</v>
      </c>
    </row>
    <row r="55" spans="1:14" x14ac:dyDescent="0.25">
      <c r="A55" s="1" t="str">
        <f>+B47&amp;".7"</f>
        <v>4.7</v>
      </c>
      <c r="B55" s="1"/>
      <c r="C55" s="1"/>
      <c r="D55" s="1"/>
      <c r="E55" s="1"/>
      <c r="F55" s="3"/>
      <c r="G55" s="3"/>
      <c r="H55" s="3">
        <f t="shared" si="6"/>
        <v>0</v>
      </c>
      <c r="J55" s="3"/>
      <c r="K55" s="3"/>
      <c r="L55" s="3"/>
      <c r="N55" s="138">
        <f t="shared" si="7"/>
        <v>0</v>
      </c>
    </row>
    <row r="56" spans="1:14" x14ac:dyDescent="0.25">
      <c r="A56" s="1" t="str">
        <f>+B47&amp;".8"</f>
        <v>4.8</v>
      </c>
      <c r="B56" s="1"/>
      <c r="C56" s="1"/>
      <c r="D56" s="1"/>
      <c r="E56" s="1"/>
      <c r="F56" s="3"/>
      <c r="G56" s="3"/>
      <c r="H56" s="3">
        <f t="shared" si="6"/>
        <v>0</v>
      </c>
      <c r="J56" s="3"/>
      <c r="K56" s="3"/>
      <c r="L56" s="3"/>
      <c r="N56" s="138">
        <f t="shared" si="7"/>
        <v>0</v>
      </c>
    </row>
    <row r="57" spans="1:14" x14ac:dyDescent="0.25">
      <c r="H57" s="4">
        <f>SUM(H49:H56)</f>
        <v>0</v>
      </c>
      <c r="J57" s="4">
        <f>SUM(J49:J56)</f>
        <v>0</v>
      </c>
      <c r="K57" s="4">
        <f>SUM(K49:K56)</f>
        <v>0</v>
      </c>
      <c r="L57" s="4">
        <f>SUM(L49:L56)</f>
        <v>0</v>
      </c>
      <c r="N57" s="138">
        <f t="shared" si="7"/>
        <v>0</v>
      </c>
    </row>
    <row r="58" spans="1:14" x14ac:dyDescent="0.25">
      <c r="H58" s="77" t="e">
        <f>J58+K58+L58</f>
        <v>#DIV/0!</v>
      </c>
      <c r="I58" s="78"/>
      <c r="J58" s="77" t="e">
        <f>+J57/H57</f>
        <v>#DIV/0!</v>
      </c>
      <c r="K58" s="77" t="e">
        <f>+K57/H57</f>
        <v>#DIV/0!</v>
      </c>
      <c r="L58" s="77" t="e">
        <f>+L57/H57</f>
        <v>#DIV/0!</v>
      </c>
    </row>
    <row r="60" spans="1:14" x14ac:dyDescent="0.25">
      <c r="A60" t="s">
        <v>6</v>
      </c>
      <c r="B60" s="1">
        <v>5</v>
      </c>
      <c r="C60" s="172">
        <f>+'1. Técnico B'!B13</f>
        <v>0</v>
      </c>
      <c r="D60" s="173"/>
      <c r="E60" s="173"/>
      <c r="F60" s="173"/>
      <c r="G60" s="173"/>
      <c r="H60" s="174"/>
    </row>
    <row r="61" spans="1:14" ht="38.25" x14ac:dyDescent="0.25">
      <c r="A61" s="2" t="s">
        <v>14</v>
      </c>
      <c r="B61" s="2" t="s">
        <v>148</v>
      </c>
      <c r="C61" s="2" t="s">
        <v>13</v>
      </c>
      <c r="D61" s="2" t="s">
        <v>16</v>
      </c>
      <c r="E61" s="2" t="s">
        <v>15</v>
      </c>
      <c r="F61" s="2" t="s">
        <v>17</v>
      </c>
      <c r="G61" s="83" t="s">
        <v>107</v>
      </c>
      <c r="H61" s="83" t="s">
        <v>105</v>
      </c>
      <c r="I61" s="35"/>
      <c r="J61" s="82" t="s">
        <v>90</v>
      </c>
      <c r="K61" s="83" t="s">
        <v>91</v>
      </c>
      <c r="L61" s="83" t="s">
        <v>92</v>
      </c>
      <c r="N61" s="140" t="s">
        <v>144</v>
      </c>
    </row>
    <row r="62" spans="1:14" x14ac:dyDescent="0.25">
      <c r="A62" s="1" t="str">
        <f>+B60&amp;".1"</f>
        <v>5.1</v>
      </c>
      <c r="B62" s="1"/>
      <c r="C62" s="1"/>
      <c r="D62" s="1"/>
      <c r="E62" s="1"/>
      <c r="F62" s="3">
        <v>0</v>
      </c>
      <c r="G62" s="3"/>
      <c r="H62" s="3">
        <f>+G62*F62</f>
        <v>0</v>
      </c>
      <c r="J62" s="3"/>
      <c r="K62" s="3"/>
      <c r="L62" s="3"/>
      <c r="N62" s="138">
        <f>+H62-J62-K62-L62</f>
        <v>0</v>
      </c>
    </row>
    <row r="63" spans="1:14" x14ac:dyDescent="0.25">
      <c r="A63" s="1" t="str">
        <f>+B60&amp;".2"</f>
        <v>5.2</v>
      </c>
      <c r="B63" s="1"/>
      <c r="C63" s="1"/>
      <c r="D63" s="1"/>
      <c r="E63" s="1"/>
      <c r="F63" s="3"/>
      <c r="G63" s="3"/>
      <c r="H63" s="3">
        <f t="shared" ref="H63:H69" si="8">+G63*F63</f>
        <v>0</v>
      </c>
      <c r="J63" s="3"/>
      <c r="K63" s="3"/>
      <c r="L63" s="3"/>
      <c r="N63" s="138">
        <f t="shared" ref="N63:N70" si="9">+H63-J63-K63-L63</f>
        <v>0</v>
      </c>
    </row>
    <row r="64" spans="1:14" x14ac:dyDescent="0.25">
      <c r="A64" s="1" t="str">
        <f>+B60&amp;".3"</f>
        <v>5.3</v>
      </c>
      <c r="B64" s="1"/>
      <c r="C64" s="1"/>
      <c r="D64" s="1"/>
      <c r="E64" s="1"/>
      <c r="F64" s="3"/>
      <c r="G64" s="3"/>
      <c r="H64" s="3">
        <f t="shared" si="8"/>
        <v>0</v>
      </c>
      <c r="J64" s="3"/>
      <c r="K64" s="3"/>
      <c r="L64" s="3"/>
      <c r="N64" s="138">
        <f t="shared" si="9"/>
        <v>0</v>
      </c>
    </row>
    <row r="65" spans="1:14" x14ac:dyDescent="0.25">
      <c r="A65" s="1" t="str">
        <f>+B60&amp;".4"</f>
        <v>5.4</v>
      </c>
      <c r="B65" s="1"/>
      <c r="C65" s="1"/>
      <c r="D65" s="1"/>
      <c r="E65" s="1"/>
      <c r="F65" s="3"/>
      <c r="G65" s="3"/>
      <c r="H65" s="3">
        <f t="shared" si="8"/>
        <v>0</v>
      </c>
      <c r="J65" s="3"/>
      <c r="K65" s="3"/>
      <c r="L65" s="3"/>
      <c r="N65" s="138">
        <f t="shared" si="9"/>
        <v>0</v>
      </c>
    </row>
    <row r="66" spans="1:14" x14ac:dyDescent="0.25">
      <c r="A66" s="1" t="str">
        <f>+B60&amp;".5"</f>
        <v>5.5</v>
      </c>
      <c r="B66" s="1"/>
      <c r="C66" s="1"/>
      <c r="D66" s="1"/>
      <c r="E66" s="1"/>
      <c r="F66" s="3"/>
      <c r="G66" s="3"/>
      <c r="H66" s="3">
        <f t="shared" si="8"/>
        <v>0</v>
      </c>
      <c r="J66" s="3"/>
      <c r="K66" s="3"/>
      <c r="L66" s="3"/>
      <c r="N66" s="138">
        <f t="shared" si="9"/>
        <v>0</v>
      </c>
    </row>
    <row r="67" spans="1:14" x14ac:dyDescent="0.25">
      <c r="A67" s="1" t="str">
        <f>+B60&amp;".6"</f>
        <v>5.6</v>
      </c>
      <c r="B67" s="1"/>
      <c r="C67" s="1"/>
      <c r="D67" s="1"/>
      <c r="E67" s="1"/>
      <c r="F67" s="3"/>
      <c r="G67" s="3"/>
      <c r="H67" s="3">
        <f t="shared" si="8"/>
        <v>0</v>
      </c>
      <c r="J67" s="3"/>
      <c r="K67" s="3"/>
      <c r="L67" s="3"/>
      <c r="N67" s="138">
        <f t="shared" si="9"/>
        <v>0</v>
      </c>
    </row>
    <row r="68" spans="1:14" x14ac:dyDescent="0.25">
      <c r="A68" s="1" t="str">
        <f>+B60&amp;".7"</f>
        <v>5.7</v>
      </c>
      <c r="B68" s="1"/>
      <c r="C68" s="1"/>
      <c r="D68" s="1"/>
      <c r="E68" s="1"/>
      <c r="F68" s="3"/>
      <c r="G68" s="3"/>
      <c r="H68" s="3">
        <f t="shared" si="8"/>
        <v>0</v>
      </c>
      <c r="J68" s="3"/>
      <c r="K68" s="3"/>
      <c r="L68" s="3"/>
      <c r="N68" s="138">
        <f t="shared" si="9"/>
        <v>0</v>
      </c>
    </row>
    <row r="69" spans="1:14" x14ac:dyDescent="0.25">
      <c r="A69" s="1" t="str">
        <f>+B60&amp;".8"</f>
        <v>5.8</v>
      </c>
      <c r="B69" s="1"/>
      <c r="C69" s="1"/>
      <c r="D69" s="1"/>
      <c r="E69" s="1"/>
      <c r="F69" s="3"/>
      <c r="G69" s="3"/>
      <c r="H69" s="3">
        <f t="shared" si="8"/>
        <v>0</v>
      </c>
      <c r="J69" s="3"/>
      <c r="K69" s="3"/>
      <c r="L69" s="3"/>
      <c r="N69" s="138">
        <f t="shared" si="9"/>
        <v>0</v>
      </c>
    </row>
    <row r="70" spans="1:14" x14ac:dyDescent="0.25">
      <c r="H70" s="4">
        <f>SUM(H62:H69)</f>
        <v>0</v>
      </c>
      <c r="J70" s="4">
        <f>SUM(J62:J69)</f>
        <v>0</v>
      </c>
      <c r="K70" s="4">
        <f>SUM(K62:K69)</f>
        <v>0</v>
      </c>
      <c r="L70" s="4">
        <f>SUM(L62:L69)</f>
        <v>0</v>
      </c>
      <c r="N70" s="138">
        <f t="shared" si="9"/>
        <v>0</v>
      </c>
    </row>
    <row r="71" spans="1:14" x14ac:dyDescent="0.25">
      <c r="H71" s="77" t="e">
        <f>J71+K71+L71</f>
        <v>#DIV/0!</v>
      </c>
      <c r="I71" s="78"/>
      <c r="J71" s="77" t="e">
        <f>+J70/H70</f>
        <v>#DIV/0!</v>
      </c>
      <c r="K71" s="77" t="e">
        <f>+K70/H70</f>
        <v>#DIV/0!</v>
      </c>
      <c r="L71" s="77" t="e">
        <f>+L70/H70</f>
        <v>#DIV/0!</v>
      </c>
    </row>
    <row r="73" spans="1:14" x14ac:dyDescent="0.25">
      <c r="A73" t="s">
        <v>6</v>
      </c>
      <c r="B73" s="1">
        <v>6</v>
      </c>
      <c r="C73" s="172">
        <f>+'1. Técnico B'!B14</f>
        <v>0</v>
      </c>
      <c r="D73" s="173"/>
      <c r="E73" s="173"/>
      <c r="F73" s="173"/>
      <c r="G73" s="173"/>
      <c r="H73" s="174"/>
    </row>
    <row r="74" spans="1:14" ht="38.25" x14ac:dyDescent="0.25">
      <c r="A74" s="2" t="s">
        <v>14</v>
      </c>
      <c r="B74" s="2" t="s">
        <v>148</v>
      </c>
      <c r="C74" s="2" t="s">
        <v>13</v>
      </c>
      <c r="D74" s="2" t="s">
        <v>16</v>
      </c>
      <c r="E74" s="2" t="s">
        <v>15</v>
      </c>
      <c r="F74" s="2" t="s">
        <v>17</v>
      </c>
      <c r="G74" s="83" t="s">
        <v>107</v>
      </c>
      <c r="H74" s="83" t="s">
        <v>105</v>
      </c>
      <c r="I74" s="35"/>
      <c r="J74" s="82" t="s">
        <v>90</v>
      </c>
      <c r="K74" s="83" t="s">
        <v>91</v>
      </c>
      <c r="L74" s="83" t="s">
        <v>92</v>
      </c>
      <c r="N74" s="140" t="s">
        <v>144</v>
      </c>
    </row>
    <row r="75" spans="1:14" x14ac:dyDescent="0.25">
      <c r="A75" s="1" t="str">
        <f>+B73&amp;".1"</f>
        <v>6.1</v>
      </c>
      <c r="B75" s="1"/>
      <c r="C75" s="1"/>
      <c r="D75" s="1"/>
      <c r="E75" s="1"/>
      <c r="F75" s="3"/>
      <c r="G75" s="3"/>
      <c r="H75" s="3">
        <f>+G75*F75</f>
        <v>0</v>
      </c>
      <c r="J75" s="3"/>
      <c r="K75" s="3"/>
      <c r="L75" s="3"/>
      <c r="N75" s="138">
        <f>+H75-J75-K75-L75</f>
        <v>0</v>
      </c>
    </row>
    <row r="76" spans="1:14" x14ac:dyDescent="0.25">
      <c r="A76" s="1" t="str">
        <f>+B73&amp;".2"</f>
        <v>6.2</v>
      </c>
      <c r="B76" s="1"/>
      <c r="C76" s="1"/>
      <c r="D76" s="1"/>
      <c r="E76" s="1"/>
      <c r="F76" s="3"/>
      <c r="G76" s="3"/>
      <c r="H76" s="3">
        <f t="shared" ref="H76:H82" si="10">+G76*F76</f>
        <v>0</v>
      </c>
      <c r="J76" s="3"/>
      <c r="K76" s="3"/>
      <c r="L76" s="3"/>
      <c r="N76" s="138">
        <f t="shared" ref="N76:N83" si="11">+H76-J76-K76-L76</f>
        <v>0</v>
      </c>
    </row>
    <row r="77" spans="1:14" x14ac:dyDescent="0.25">
      <c r="A77" s="1" t="str">
        <f>+B73&amp;".3"</f>
        <v>6.3</v>
      </c>
      <c r="B77" s="1"/>
      <c r="C77" s="1"/>
      <c r="D77" s="1"/>
      <c r="E77" s="1"/>
      <c r="F77" s="3"/>
      <c r="G77" s="3"/>
      <c r="H77" s="3">
        <f t="shared" si="10"/>
        <v>0</v>
      </c>
      <c r="J77" s="3"/>
      <c r="K77" s="3"/>
      <c r="L77" s="3"/>
      <c r="N77" s="138">
        <f t="shared" si="11"/>
        <v>0</v>
      </c>
    </row>
    <row r="78" spans="1:14" x14ac:dyDescent="0.25">
      <c r="A78" s="1" t="str">
        <f>+B73&amp;".4"</f>
        <v>6.4</v>
      </c>
      <c r="B78" s="1"/>
      <c r="C78" s="1"/>
      <c r="D78" s="1"/>
      <c r="E78" s="1"/>
      <c r="F78" s="3"/>
      <c r="G78" s="3"/>
      <c r="H78" s="3">
        <f t="shared" si="10"/>
        <v>0</v>
      </c>
      <c r="J78" s="3"/>
      <c r="K78" s="3"/>
      <c r="L78" s="3"/>
      <c r="N78" s="138">
        <f t="shared" si="11"/>
        <v>0</v>
      </c>
    </row>
    <row r="79" spans="1:14" x14ac:dyDescent="0.25">
      <c r="A79" s="1" t="str">
        <f>+B73&amp;".5"</f>
        <v>6.5</v>
      </c>
      <c r="B79" s="1"/>
      <c r="C79" s="1"/>
      <c r="D79" s="1"/>
      <c r="E79" s="1"/>
      <c r="F79" s="3"/>
      <c r="G79" s="3"/>
      <c r="H79" s="3">
        <f t="shared" si="10"/>
        <v>0</v>
      </c>
      <c r="J79" s="3"/>
      <c r="K79" s="3"/>
      <c r="L79" s="3"/>
      <c r="N79" s="138">
        <f t="shared" si="11"/>
        <v>0</v>
      </c>
    </row>
    <row r="80" spans="1:14" x14ac:dyDescent="0.25">
      <c r="A80" s="1" t="str">
        <f>+B73&amp;".6"</f>
        <v>6.6</v>
      </c>
      <c r="B80" s="1"/>
      <c r="C80" s="1"/>
      <c r="D80" s="1"/>
      <c r="E80" s="1"/>
      <c r="F80" s="3"/>
      <c r="G80" s="3"/>
      <c r="H80" s="3">
        <f t="shared" si="10"/>
        <v>0</v>
      </c>
      <c r="J80" s="3"/>
      <c r="K80" s="3"/>
      <c r="L80" s="3"/>
      <c r="N80" s="138">
        <f t="shared" si="11"/>
        <v>0</v>
      </c>
    </row>
    <row r="81" spans="1:14" x14ac:dyDescent="0.25">
      <c r="A81" s="1" t="str">
        <f>+B73&amp;".7"</f>
        <v>6.7</v>
      </c>
      <c r="B81" s="1"/>
      <c r="C81" s="1"/>
      <c r="D81" s="1"/>
      <c r="E81" s="1"/>
      <c r="F81" s="3"/>
      <c r="G81" s="3"/>
      <c r="H81" s="3">
        <f t="shared" si="10"/>
        <v>0</v>
      </c>
      <c r="J81" s="3"/>
      <c r="K81" s="3"/>
      <c r="L81" s="3"/>
      <c r="N81" s="138">
        <f t="shared" si="11"/>
        <v>0</v>
      </c>
    </row>
    <row r="82" spans="1:14" x14ac:dyDescent="0.25">
      <c r="A82" s="1" t="str">
        <f>+B73&amp;".8"</f>
        <v>6.8</v>
      </c>
      <c r="B82" s="1"/>
      <c r="C82" s="1"/>
      <c r="D82" s="1"/>
      <c r="E82" s="1"/>
      <c r="F82" s="3"/>
      <c r="G82" s="3"/>
      <c r="H82" s="3">
        <f t="shared" si="10"/>
        <v>0</v>
      </c>
      <c r="J82" s="3"/>
      <c r="K82" s="3"/>
      <c r="L82" s="3"/>
      <c r="N82" s="138">
        <f t="shared" si="11"/>
        <v>0</v>
      </c>
    </row>
    <row r="83" spans="1:14" x14ac:dyDescent="0.25">
      <c r="H83" s="4">
        <f>SUM(H75:H82)</f>
        <v>0</v>
      </c>
      <c r="J83" s="4">
        <f>SUM(J75:J82)</f>
        <v>0</v>
      </c>
      <c r="K83" s="4">
        <f>SUM(K75:K82)</f>
        <v>0</v>
      </c>
      <c r="L83" s="4">
        <f>SUM(L75:L82)</f>
        <v>0</v>
      </c>
      <c r="N83" s="138">
        <f t="shared" si="11"/>
        <v>0</v>
      </c>
    </row>
    <row r="84" spans="1:14" x14ac:dyDescent="0.25">
      <c r="H84" s="77" t="e">
        <f>J84+K84+L84</f>
        <v>#DIV/0!</v>
      </c>
      <c r="I84" s="78"/>
      <c r="J84" s="77" t="e">
        <f>+J83/H83</f>
        <v>#DIV/0!</v>
      </c>
      <c r="K84" s="77" t="e">
        <f>+K83/H83</f>
        <v>#DIV/0!</v>
      </c>
      <c r="L84" s="77" t="e">
        <f>+L83/H83</f>
        <v>#DIV/0!</v>
      </c>
    </row>
    <row r="86" spans="1:14" x14ac:dyDescent="0.25">
      <c r="A86" t="s">
        <v>6</v>
      </c>
      <c r="B86" s="1">
        <v>7</v>
      </c>
      <c r="C86" s="172">
        <f>+'1. Técnico B'!B15</f>
        <v>0</v>
      </c>
      <c r="D86" s="173"/>
      <c r="E86" s="173"/>
      <c r="F86" s="173"/>
      <c r="G86" s="173"/>
      <c r="H86" s="174"/>
    </row>
    <row r="87" spans="1:14" ht="38.25" x14ac:dyDescent="0.25">
      <c r="A87" s="2" t="s">
        <v>14</v>
      </c>
      <c r="B87" s="2" t="s">
        <v>148</v>
      </c>
      <c r="C87" s="2" t="s">
        <v>13</v>
      </c>
      <c r="D87" s="2" t="s">
        <v>16</v>
      </c>
      <c r="E87" s="2" t="s">
        <v>15</v>
      </c>
      <c r="F87" s="2" t="s">
        <v>17</v>
      </c>
      <c r="G87" s="83" t="s">
        <v>107</v>
      </c>
      <c r="H87" s="83" t="s">
        <v>105</v>
      </c>
      <c r="I87" s="35"/>
      <c r="J87" s="82" t="s">
        <v>90</v>
      </c>
      <c r="K87" s="83" t="s">
        <v>91</v>
      </c>
      <c r="L87" s="83" t="s">
        <v>92</v>
      </c>
      <c r="N87" s="140" t="s">
        <v>144</v>
      </c>
    </row>
    <row r="88" spans="1:14" x14ac:dyDescent="0.25">
      <c r="A88" s="1" t="str">
        <f>+B86&amp;".1"</f>
        <v>7.1</v>
      </c>
      <c r="B88" s="1"/>
      <c r="C88" s="1"/>
      <c r="D88" s="1"/>
      <c r="E88" s="1"/>
      <c r="F88" s="3"/>
      <c r="G88" s="3"/>
      <c r="H88" s="3">
        <f>+G88*F88</f>
        <v>0</v>
      </c>
      <c r="J88" s="3"/>
      <c r="K88" s="3"/>
      <c r="L88" s="3"/>
      <c r="N88" s="138">
        <f>+H88-J88-K88-L88</f>
        <v>0</v>
      </c>
    </row>
    <row r="89" spans="1:14" x14ac:dyDescent="0.25">
      <c r="A89" s="1" t="str">
        <f>+B86&amp;".2"</f>
        <v>7.2</v>
      </c>
      <c r="B89" s="1"/>
      <c r="C89" s="1"/>
      <c r="D89" s="1"/>
      <c r="E89" s="1"/>
      <c r="F89" s="3"/>
      <c r="G89" s="3"/>
      <c r="H89" s="3">
        <f t="shared" ref="H89:H95" si="12">+G89*F89</f>
        <v>0</v>
      </c>
      <c r="J89" s="3"/>
      <c r="K89" s="3"/>
      <c r="L89" s="3"/>
      <c r="N89" s="138">
        <f t="shared" ref="N89:N96" si="13">+H89-J89-K89-L89</f>
        <v>0</v>
      </c>
    </row>
    <row r="90" spans="1:14" x14ac:dyDescent="0.25">
      <c r="A90" s="1" t="str">
        <f>+B86&amp;".3"</f>
        <v>7.3</v>
      </c>
      <c r="B90" s="1"/>
      <c r="C90" s="1"/>
      <c r="D90" s="1"/>
      <c r="E90" s="1"/>
      <c r="F90" s="3"/>
      <c r="G90" s="3"/>
      <c r="H90" s="3">
        <f t="shared" si="12"/>
        <v>0</v>
      </c>
      <c r="J90" s="3"/>
      <c r="K90" s="3"/>
      <c r="L90" s="3"/>
      <c r="N90" s="138">
        <f t="shared" si="13"/>
        <v>0</v>
      </c>
    </row>
    <row r="91" spans="1:14" x14ac:dyDescent="0.25">
      <c r="A91" s="1" t="str">
        <f>+B86&amp;".4"</f>
        <v>7.4</v>
      </c>
      <c r="B91" s="1"/>
      <c r="C91" s="1"/>
      <c r="D91" s="1"/>
      <c r="E91" s="1"/>
      <c r="F91" s="3"/>
      <c r="G91" s="3"/>
      <c r="H91" s="3">
        <f t="shared" si="12"/>
        <v>0</v>
      </c>
      <c r="J91" s="3"/>
      <c r="K91" s="3"/>
      <c r="L91" s="3"/>
      <c r="N91" s="138">
        <f t="shared" si="13"/>
        <v>0</v>
      </c>
    </row>
    <row r="92" spans="1:14" x14ac:dyDescent="0.25">
      <c r="A92" s="1" t="str">
        <f>+B86&amp;".5"</f>
        <v>7.5</v>
      </c>
      <c r="B92" s="1"/>
      <c r="C92" s="1"/>
      <c r="D92" s="1"/>
      <c r="E92" s="1"/>
      <c r="F92" s="3"/>
      <c r="G92" s="3"/>
      <c r="H92" s="3">
        <f t="shared" si="12"/>
        <v>0</v>
      </c>
      <c r="J92" s="3"/>
      <c r="K92" s="3"/>
      <c r="L92" s="3"/>
      <c r="N92" s="138">
        <f t="shared" si="13"/>
        <v>0</v>
      </c>
    </row>
    <row r="93" spans="1:14" x14ac:dyDescent="0.25">
      <c r="A93" s="1" t="str">
        <f>+B86&amp;".6"</f>
        <v>7.6</v>
      </c>
      <c r="B93" s="1"/>
      <c r="C93" s="1"/>
      <c r="D93" s="1"/>
      <c r="E93" s="1"/>
      <c r="F93" s="3"/>
      <c r="G93" s="3"/>
      <c r="H93" s="3">
        <f t="shared" si="12"/>
        <v>0</v>
      </c>
      <c r="J93" s="3"/>
      <c r="K93" s="3"/>
      <c r="L93" s="3"/>
      <c r="N93" s="138">
        <f t="shared" si="13"/>
        <v>0</v>
      </c>
    </row>
    <row r="94" spans="1:14" x14ac:dyDescent="0.25">
      <c r="A94" s="1" t="str">
        <f>+B86&amp;".7"</f>
        <v>7.7</v>
      </c>
      <c r="B94" s="1"/>
      <c r="C94" s="1"/>
      <c r="D94" s="1"/>
      <c r="E94" s="1"/>
      <c r="F94" s="3"/>
      <c r="G94" s="3"/>
      <c r="H94" s="3">
        <f t="shared" si="12"/>
        <v>0</v>
      </c>
      <c r="J94" s="3"/>
      <c r="K94" s="3"/>
      <c r="L94" s="3"/>
      <c r="N94" s="138">
        <f t="shared" si="13"/>
        <v>0</v>
      </c>
    </row>
    <row r="95" spans="1:14" x14ac:dyDescent="0.25">
      <c r="A95" s="1" t="str">
        <f>+B86&amp;".8"</f>
        <v>7.8</v>
      </c>
      <c r="B95" s="1"/>
      <c r="C95" s="1"/>
      <c r="D95" s="1"/>
      <c r="E95" s="1"/>
      <c r="F95" s="3"/>
      <c r="G95" s="3"/>
      <c r="H95" s="3">
        <f t="shared" si="12"/>
        <v>0</v>
      </c>
      <c r="J95" s="3"/>
      <c r="K95" s="3"/>
      <c r="L95" s="3"/>
      <c r="N95" s="138">
        <f t="shared" si="13"/>
        <v>0</v>
      </c>
    </row>
    <row r="96" spans="1:14" x14ac:dyDescent="0.25">
      <c r="H96" s="4">
        <f>SUM(H88:H95)</f>
        <v>0</v>
      </c>
      <c r="J96" s="4">
        <f>SUM(J88:J95)</f>
        <v>0</v>
      </c>
      <c r="K96" s="4">
        <f>SUM(K88:K95)</f>
        <v>0</v>
      </c>
      <c r="L96" s="4">
        <f>SUM(L88:L95)</f>
        <v>0</v>
      </c>
      <c r="N96" s="138">
        <f t="shared" si="13"/>
        <v>0</v>
      </c>
    </row>
    <row r="97" spans="1:14" x14ac:dyDescent="0.25">
      <c r="H97" s="77" t="e">
        <f>J97+K97+L97</f>
        <v>#DIV/0!</v>
      </c>
      <c r="I97" s="78"/>
      <c r="J97" s="77" t="e">
        <f>+J96/H96</f>
        <v>#DIV/0!</v>
      </c>
      <c r="K97" s="77" t="e">
        <f>+K96/H96</f>
        <v>#DIV/0!</v>
      </c>
      <c r="L97" s="77" t="e">
        <f>+L96/H96</f>
        <v>#DIV/0!</v>
      </c>
    </row>
    <row r="99" spans="1:14" x14ac:dyDescent="0.25">
      <c r="A99" t="s">
        <v>6</v>
      </c>
      <c r="B99" s="1">
        <v>8</v>
      </c>
      <c r="C99" s="172">
        <f>+'1. Técnico B'!B16</f>
        <v>0</v>
      </c>
      <c r="D99" s="173"/>
      <c r="E99" s="173"/>
      <c r="F99" s="173"/>
      <c r="G99" s="173"/>
      <c r="H99" s="174"/>
    </row>
    <row r="100" spans="1:14" ht="38.25" x14ac:dyDescent="0.25">
      <c r="A100" s="2" t="s">
        <v>14</v>
      </c>
      <c r="B100" s="2" t="s">
        <v>148</v>
      </c>
      <c r="C100" s="2" t="s">
        <v>13</v>
      </c>
      <c r="D100" s="2" t="s">
        <v>16</v>
      </c>
      <c r="E100" s="2" t="s">
        <v>15</v>
      </c>
      <c r="F100" s="2" t="s">
        <v>17</v>
      </c>
      <c r="G100" s="83" t="s">
        <v>107</v>
      </c>
      <c r="H100" s="83" t="s">
        <v>105</v>
      </c>
      <c r="I100" s="35"/>
      <c r="J100" s="82" t="s">
        <v>90</v>
      </c>
      <c r="K100" s="83" t="s">
        <v>91</v>
      </c>
      <c r="L100" s="83" t="s">
        <v>92</v>
      </c>
      <c r="N100" s="140" t="s">
        <v>144</v>
      </c>
    </row>
    <row r="101" spans="1:14" x14ac:dyDescent="0.25">
      <c r="A101" s="1" t="str">
        <f>+B99&amp;".1"</f>
        <v>8.1</v>
      </c>
      <c r="B101" s="1"/>
      <c r="C101" s="1"/>
      <c r="D101" s="1"/>
      <c r="E101" s="1"/>
      <c r="F101" s="3"/>
      <c r="G101" s="3"/>
      <c r="H101" s="3">
        <f>+G101*F101</f>
        <v>0</v>
      </c>
      <c r="J101" s="3"/>
      <c r="K101" s="3"/>
      <c r="L101" s="3"/>
      <c r="N101" s="138">
        <f>+H101-J101-K101-L101</f>
        <v>0</v>
      </c>
    </row>
    <row r="102" spans="1:14" x14ac:dyDescent="0.25">
      <c r="A102" s="1" t="str">
        <f>+B99&amp;".2"</f>
        <v>8.2</v>
      </c>
      <c r="B102" s="1"/>
      <c r="C102" s="1"/>
      <c r="D102" s="1"/>
      <c r="E102" s="1"/>
      <c r="F102" s="3"/>
      <c r="G102" s="3"/>
      <c r="H102" s="3">
        <f t="shared" ref="H102:H108" si="14">+G102*F102</f>
        <v>0</v>
      </c>
      <c r="J102" s="3"/>
      <c r="K102" s="3"/>
      <c r="L102" s="3"/>
      <c r="N102" s="138">
        <f t="shared" ref="N102:N109" si="15">+H102-J102-K102-L102</f>
        <v>0</v>
      </c>
    </row>
    <row r="103" spans="1:14" x14ac:dyDescent="0.25">
      <c r="A103" s="1" t="str">
        <f>+B99&amp;".3"</f>
        <v>8.3</v>
      </c>
      <c r="B103" s="1"/>
      <c r="C103" s="1"/>
      <c r="D103" s="1"/>
      <c r="E103" s="1"/>
      <c r="F103" s="3"/>
      <c r="G103" s="3"/>
      <c r="H103" s="3">
        <f t="shared" si="14"/>
        <v>0</v>
      </c>
      <c r="J103" s="3"/>
      <c r="K103" s="3"/>
      <c r="L103" s="3"/>
      <c r="N103" s="138">
        <f t="shared" si="15"/>
        <v>0</v>
      </c>
    </row>
    <row r="104" spans="1:14" x14ac:dyDescent="0.25">
      <c r="A104" s="1" t="str">
        <f>+B99&amp;".4"</f>
        <v>8.4</v>
      </c>
      <c r="B104" s="1"/>
      <c r="C104" s="1"/>
      <c r="D104" s="1"/>
      <c r="E104" s="1"/>
      <c r="F104" s="3"/>
      <c r="G104" s="3"/>
      <c r="H104" s="3">
        <f t="shared" si="14"/>
        <v>0</v>
      </c>
      <c r="J104" s="3"/>
      <c r="K104" s="3"/>
      <c r="L104" s="3"/>
      <c r="N104" s="138">
        <f t="shared" si="15"/>
        <v>0</v>
      </c>
    </row>
    <row r="105" spans="1:14" x14ac:dyDescent="0.25">
      <c r="A105" s="1" t="str">
        <f>+B99&amp;".5"</f>
        <v>8.5</v>
      </c>
      <c r="B105" s="1"/>
      <c r="C105" s="1"/>
      <c r="D105" s="1"/>
      <c r="E105" s="1"/>
      <c r="F105" s="3"/>
      <c r="G105" s="3"/>
      <c r="H105" s="3">
        <f t="shared" si="14"/>
        <v>0</v>
      </c>
      <c r="J105" s="3"/>
      <c r="K105" s="3"/>
      <c r="L105" s="3"/>
      <c r="N105" s="138">
        <f t="shared" si="15"/>
        <v>0</v>
      </c>
    </row>
    <row r="106" spans="1:14" x14ac:dyDescent="0.25">
      <c r="A106" s="1" t="str">
        <f>+B99&amp;".6"</f>
        <v>8.6</v>
      </c>
      <c r="B106" s="1"/>
      <c r="C106" s="1"/>
      <c r="D106" s="1"/>
      <c r="E106" s="1"/>
      <c r="F106" s="3"/>
      <c r="G106" s="3"/>
      <c r="H106" s="3">
        <f t="shared" si="14"/>
        <v>0</v>
      </c>
      <c r="J106" s="3"/>
      <c r="K106" s="3"/>
      <c r="L106" s="3"/>
      <c r="N106" s="138">
        <f t="shared" si="15"/>
        <v>0</v>
      </c>
    </row>
    <row r="107" spans="1:14" x14ac:dyDescent="0.25">
      <c r="A107" s="1" t="str">
        <f>+B99&amp;".7"</f>
        <v>8.7</v>
      </c>
      <c r="B107" s="1"/>
      <c r="C107" s="1"/>
      <c r="D107" s="1"/>
      <c r="E107" s="1"/>
      <c r="F107" s="3"/>
      <c r="G107" s="3"/>
      <c r="H107" s="3">
        <f t="shared" si="14"/>
        <v>0</v>
      </c>
      <c r="J107" s="3"/>
      <c r="K107" s="3"/>
      <c r="L107" s="3"/>
      <c r="N107" s="138">
        <f t="shared" si="15"/>
        <v>0</v>
      </c>
    </row>
    <row r="108" spans="1:14" x14ac:dyDescent="0.25">
      <c r="A108" s="1" t="str">
        <f>+B99&amp;".8"</f>
        <v>8.8</v>
      </c>
      <c r="B108" s="1"/>
      <c r="C108" s="1"/>
      <c r="D108" s="1"/>
      <c r="E108" s="1"/>
      <c r="F108" s="3"/>
      <c r="G108" s="3"/>
      <c r="H108" s="3">
        <f t="shared" si="14"/>
        <v>0</v>
      </c>
      <c r="J108" s="3"/>
      <c r="K108" s="3"/>
      <c r="L108" s="3"/>
      <c r="N108" s="138">
        <f t="shared" si="15"/>
        <v>0</v>
      </c>
    </row>
    <row r="109" spans="1:14" x14ac:dyDescent="0.25">
      <c r="H109" s="4">
        <f>SUM(H101:H108)</f>
        <v>0</v>
      </c>
      <c r="J109" s="4">
        <f>SUM(J101:J108)</f>
        <v>0</v>
      </c>
      <c r="K109" s="4">
        <f>SUM(K101:K108)</f>
        <v>0</v>
      </c>
      <c r="L109" s="4">
        <f>SUM(L101:L108)</f>
        <v>0</v>
      </c>
      <c r="N109" s="138">
        <f t="shared" si="15"/>
        <v>0</v>
      </c>
    </row>
    <row r="110" spans="1:14" x14ac:dyDescent="0.25">
      <c r="H110" s="77" t="e">
        <f>J110+K110+L110</f>
        <v>#DIV/0!</v>
      </c>
      <c r="I110" s="78"/>
      <c r="J110" s="77" t="e">
        <f>+J109/H109</f>
        <v>#DIV/0!</v>
      </c>
      <c r="K110" s="77" t="e">
        <f>+K109/H109</f>
        <v>#DIV/0!</v>
      </c>
      <c r="L110" s="77" t="e">
        <f>+L109/H109</f>
        <v>#DIV/0!</v>
      </c>
    </row>
    <row r="112" spans="1:14" x14ac:dyDescent="0.25">
      <c r="A112" t="s">
        <v>6</v>
      </c>
      <c r="B112" s="1">
        <v>9</v>
      </c>
      <c r="C112" s="172">
        <f>+'1. Técnico B'!B17</f>
        <v>0</v>
      </c>
      <c r="D112" s="173"/>
      <c r="E112" s="173"/>
      <c r="F112" s="173"/>
      <c r="G112" s="173"/>
      <c r="H112" s="174"/>
    </row>
    <row r="113" spans="1:14" ht="38.25" x14ac:dyDescent="0.25">
      <c r="A113" s="2" t="s">
        <v>14</v>
      </c>
      <c r="B113" s="2" t="s">
        <v>148</v>
      </c>
      <c r="C113" s="2" t="s">
        <v>13</v>
      </c>
      <c r="D113" s="2" t="s">
        <v>16</v>
      </c>
      <c r="E113" s="2" t="s">
        <v>15</v>
      </c>
      <c r="F113" s="2" t="s">
        <v>17</v>
      </c>
      <c r="G113" s="83" t="s">
        <v>107</v>
      </c>
      <c r="H113" s="83" t="s">
        <v>105</v>
      </c>
      <c r="I113" s="35"/>
      <c r="J113" s="82" t="s">
        <v>90</v>
      </c>
      <c r="K113" s="83" t="s">
        <v>91</v>
      </c>
      <c r="L113" s="83" t="s">
        <v>92</v>
      </c>
      <c r="N113" s="140" t="s">
        <v>144</v>
      </c>
    </row>
    <row r="114" spans="1:14" x14ac:dyDescent="0.25">
      <c r="A114" s="1" t="str">
        <f>+B112&amp;".1"</f>
        <v>9.1</v>
      </c>
      <c r="B114" s="1"/>
      <c r="C114" s="1"/>
      <c r="D114" s="1"/>
      <c r="E114" s="1"/>
      <c r="F114" s="3"/>
      <c r="G114" s="3"/>
      <c r="H114" s="3">
        <f>+G114*F114</f>
        <v>0</v>
      </c>
      <c r="J114" s="3"/>
      <c r="K114" s="3"/>
      <c r="L114" s="3"/>
      <c r="N114" s="138">
        <f>+H114-J114-K114-L114</f>
        <v>0</v>
      </c>
    </row>
    <row r="115" spans="1:14" x14ac:dyDescent="0.25">
      <c r="A115" s="1" t="str">
        <f>+B112&amp;".2"</f>
        <v>9.2</v>
      </c>
      <c r="B115" s="1"/>
      <c r="C115" s="1"/>
      <c r="D115" s="1"/>
      <c r="E115" s="1"/>
      <c r="F115" s="3"/>
      <c r="G115" s="3"/>
      <c r="H115" s="3">
        <f t="shared" ref="H115:H121" si="16">+G115*F115</f>
        <v>0</v>
      </c>
      <c r="J115" s="3"/>
      <c r="K115" s="3"/>
      <c r="L115" s="3"/>
      <c r="N115" s="138">
        <f t="shared" ref="N115:N122" si="17">+H115-J115-K115-L115</f>
        <v>0</v>
      </c>
    </row>
    <row r="116" spans="1:14" x14ac:dyDescent="0.25">
      <c r="A116" s="1" t="str">
        <f>+B112&amp;".3"</f>
        <v>9.3</v>
      </c>
      <c r="B116" s="1"/>
      <c r="C116" s="1"/>
      <c r="D116" s="1"/>
      <c r="E116" s="1"/>
      <c r="F116" s="3"/>
      <c r="G116" s="3"/>
      <c r="H116" s="3">
        <f t="shared" si="16"/>
        <v>0</v>
      </c>
      <c r="J116" s="3"/>
      <c r="K116" s="3"/>
      <c r="L116" s="3"/>
      <c r="N116" s="138">
        <f t="shared" si="17"/>
        <v>0</v>
      </c>
    </row>
    <row r="117" spans="1:14" x14ac:dyDescent="0.25">
      <c r="A117" s="1" t="str">
        <f>+B112&amp;".4"</f>
        <v>9.4</v>
      </c>
      <c r="B117" s="1"/>
      <c r="C117" s="1"/>
      <c r="D117" s="1"/>
      <c r="E117" s="1"/>
      <c r="F117" s="3"/>
      <c r="G117" s="3"/>
      <c r="H117" s="3">
        <f t="shared" si="16"/>
        <v>0</v>
      </c>
      <c r="J117" s="3"/>
      <c r="K117" s="3"/>
      <c r="L117" s="3"/>
      <c r="N117" s="138">
        <f t="shared" si="17"/>
        <v>0</v>
      </c>
    </row>
    <row r="118" spans="1:14" x14ac:dyDescent="0.25">
      <c r="A118" s="1" t="str">
        <f>+B112&amp;".5"</f>
        <v>9.5</v>
      </c>
      <c r="B118" s="1"/>
      <c r="C118" s="1"/>
      <c r="D118" s="1"/>
      <c r="E118" s="1"/>
      <c r="F118" s="3"/>
      <c r="G118" s="3"/>
      <c r="H118" s="3">
        <f t="shared" si="16"/>
        <v>0</v>
      </c>
      <c r="J118" s="3"/>
      <c r="K118" s="3"/>
      <c r="L118" s="3"/>
      <c r="N118" s="138">
        <f t="shared" si="17"/>
        <v>0</v>
      </c>
    </row>
    <row r="119" spans="1:14" x14ac:dyDescent="0.25">
      <c r="A119" s="1" t="str">
        <f>+B112&amp;".6"</f>
        <v>9.6</v>
      </c>
      <c r="B119" s="1"/>
      <c r="C119" s="1"/>
      <c r="D119" s="1"/>
      <c r="E119" s="1"/>
      <c r="F119" s="3"/>
      <c r="G119" s="3"/>
      <c r="H119" s="3">
        <f t="shared" si="16"/>
        <v>0</v>
      </c>
      <c r="J119" s="3"/>
      <c r="K119" s="3"/>
      <c r="L119" s="3"/>
      <c r="N119" s="138">
        <f t="shared" si="17"/>
        <v>0</v>
      </c>
    </row>
    <row r="120" spans="1:14" x14ac:dyDescent="0.25">
      <c r="A120" s="1" t="str">
        <f>+B112&amp;".7"</f>
        <v>9.7</v>
      </c>
      <c r="B120" s="1"/>
      <c r="C120" s="1"/>
      <c r="D120" s="1"/>
      <c r="E120" s="1"/>
      <c r="F120" s="3"/>
      <c r="G120" s="3"/>
      <c r="H120" s="3">
        <f t="shared" si="16"/>
        <v>0</v>
      </c>
      <c r="J120" s="3"/>
      <c r="K120" s="3"/>
      <c r="L120" s="3"/>
      <c r="N120" s="138">
        <f t="shared" si="17"/>
        <v>0</v>
      </c>
    </row>
    <row r="121" spans="1:14" x14ac:dyDescent="0.25">
      <c r="A121" s="1" t="str">
        <f>+B112&amp;".8"</f>
        <v>9.8</v>
      </c>
      <c r="B121" s="1"/>
      <c r="C121" s="1"/>
      <c r="D121" s="1"/>
      <c r="E121" s="1"/>
      <c r="F121" s="3"/>
      <c r="G121" s="3"/>
      <c r="H121" s="3">
        <f t="shared" si="16"/>
        <v>0</v>
      </c>
      <c r="J121" s="3"/>
      <c r="K121" s="3"/>
      <c r="L121" s="3"/>
      <c r="N121" s="138">
        <f t="shared" si="17"/>
        <v>0</v>
      </c>
    </row>
    <row r="122" spans="1:14" x14ac:dyDescent="0.25">
      <c r="H122" s="4">
        <f>SUM(H114:H121)</f>
        <v>0</v>
      </c>
      <c r="J122" s="4">
        <f>SUM(J114:J121)</f>
        <v>0</v>
      </c>
      <c r="K122" s="4">
        <f>SUM(K114:K121)</f>
        <v>0</v>
      </c>
      <c r="L122" s="4">
        <f>SUM(L114:L121)</f>
        <v>0</v>
      </c>
      <c r="N122" s="138">
        <f t="shared" si="17"/>
        <v>0</v>
      </c>
    </row>
    <row r="123" spans="1:14" x14ac:dyDescent="0.25">
      <c r="H123" s="77" t="e">
        <f>J123+K123+L123</f>
        <v>#DIV/0!</v>
      </c>
      <c r="I123" s="78"/>
      <c r="J123" s="77" t="e">
        <f>+J122/H122</f>
        <v>#DIV/0!</v>
      </c>
      <c r="K123" s="77" t="e">
        <f>+K122/H122</f>
        <v>#DIV/0!</v>
      </c>
      <c r="L123" s="77" t="e">
        <f>+L122/H122</f>
        <v>#DIV/0!</v>
      </c>
    </row>
    <row r="125" spans="1:14" x14ac:dyDescent="0.25">
      <c r="A125" t="s">
        <v>6</v>
      </c>
      <c r="B125" s="1">
        <v>10</v>
      </c>
      <c r="C125" s="172">
        <f>+'1. Técnico B'!B18</f>
        <v>0</v>
      </c>
      <c r="D125" s="173"/>
      <c r="E125" s="173"/>
      <c r="F125" s="173"/>
      <c r="G125" s="173"/>
      <c r="H125" s="174"/>
    </row>
    <row r="126" spans="1:14" ht="38.25" x14ac:dyDescent="0.25">
      <c r="A126" s="2" t="s">
        <v>14</v>
      </c>
      <c r="B126" s="2" t="s">
        <v>148</v>
      </c>
      <c r="C126" s="2" t="s">
        <v>13</v>
      </c>
      <c r="D126" s="2" t="s">
        <v>16</v>
      </c>
      <c r="E126" s="2" t="s">
        <v>15</v>
      </c>
      <c r="F126" s="2" t="s">
        <v>17</v>
      </c>
      <c r="G126" s="83" t="s">
        <v>107</v>
      </c>
      <c r="H126" s="83" t="s">
        <v>105</v>
      </c>
      <c r="I126" s="35"/>
      <c r="J126" s="82" t="s">
        <v>90</v>
      </c>
      <c r="K126" s="83" t="s">
        <v>91</v>
      </c>
      <c r="L126" s="83" t="s">
        <v>92</v>
      </c>
      <c r="N126" s="140" t="s">
        <v>144</v>
      </c>
    </row>
    <row r="127" spans="1:14" x14ac:dyDescent="0.25">
      <c r="A127" s="1" t="str">
        <f>+B125&amp;".1"</f>
        <v>10.1</v>
      </c>
      <c r="B127" s="1"/>
      <c r="C127" s="1"/>
      <c r="D127" s="1"/>
      <c r="E127" s="1"/>
      <c r="F127" s="3"/>
      <c r="G127" s="3"/>
      <c r="H127" s="3">
        <f>+G127*F127</f>
        <v>0</v>
      </c>
      <c r="J127" s="3"/>
      <c r="K127" s="3"/>
      <c r="L127" s="3"/>
      <c r="N127" s="138">
        <f>+H127-J127-K127-L127</f>
        <v>0</v>
      </c>
    </row>
    <row r="128" spans="1:14" x14ac:dyDescent="0.25">
      <c r="A128" s="1" t="str">
        <f>+B125&amp;".2"</f>
        <v>10.2</v>
      </c>
      <c r="B128" s="1"/>
      <c r="C128" s="1"/>
      <c r="D128" s="1"/>
      <c r="E128" s="1"/>
      <c r="F128" s="3"/>
      <c r="G128" s="3"/>
      <c r="H128" s="3">
        <f t="shared" ref="H128:H134" si="18">+G128*F128</f>
        <v>0</v>
      </c>
      <c r="J128" s="3"/>
      <c r="K128" s="3"/>
      <c r="L128" s="3"/>
      <c r="N128" s="138">
        <f t="shared" ref="N128:N135" si="19">+H128-J128-K128-L128</f>
        <v>0</v>
      </c>
    </row>
    <row r="129" spans="1:14" x14ac:dyDescent="0.25">
      <c r="A129" s="1" t="str">
        <f>+B125&amp;".3"</f>
        <v>10.3</v>
      </c>
      <c r="B129" s="1"/>
      <c r="C129" s="1"/>
      <c r="D129" s="1"/>
      <c r="E129" s="1"/>
      <c r="F129" s="3"/>
      <c r="G129" s="3"/>
      <c r="H129" s="3">
        <f t="shared" si="18"/>
        <v>0</v>
      </c>
      <c r="J129" s="3"/>
      <c r="K129" s="3"/>
      <c r="L129" s="3"/>
      <c r="N129" s="138">
        <f t="shared" si="19"/>
        <v>0</v>
      </c>
    </row>
    <row r="130" spans="1:14" x14ac:dyDescent="0.25">
      <c r="A130" s="1" t="str">
        <f>+B125&amp;".4"</f>
        <v>10.4</v>
      </c>
      <c r="B130" s="1"/>
      <c r="C130" s="1"/>
      <c r="D130" s="1"/>
      <c r="E130" s="1"/>
      <c r="F130" s="3"/>
      <c r="G130" s="3"/>
      <c r="H130" s="3">
        <f t="shared" si="18"/>
        <v>0</v>
      </c>
      <c r="J130" s="3"/>
      <c r="K130" s="3"/>
      <c r="L130" s="3"/>
      <c r="N130" s="138">
        <f t="shared" si="19"/>
        <v>0</v>
      </c>
    </row>
    <row r="131" spans="1:14" x14ac:dyDescent="0.25">
      <c r="A131" s="1" t="str">
        <f>+B125&amp;".5"</f>
        <v>10.5</v>
      </c>
      <c r="B131" s="1"/>
      <c r="C131" s="1"/>
      <c r="D131" s="1"/>
      <c r="E131" s="1"/>
      <c r="F131" s="3"/>
      <c r="G131" s="3"/>
      <c r="H131" s="3">
        <f t="shared" si="18"/>
        <v>0</v>
      </c>
      <c r="J131" s="3"/>
      <c r="K131" s="3"/>
      <c r="L131" s="3"/>
      <c r="N131" s="138">
        <f t="shared" si="19"/>
        <v>0</v>
      </c>
    </row>
    <row r="132" spans="1:14" x14ac:dyDescent="0.25">
      <c r="A132" s="1" t="str">
        <f>+B125&amp;".6"</f>
        <v>10.6</v>
      </c>
      <c r="B132" s="1"/>
      <c r="C132" s="1"/>
      <c r="D132" s="1"/>
      <c r="E132" s="1"/>
      <c r="F132" s="3"/>
      <c r="G132" s="3"/>
      <c r="H132" s="3">
        <f t="shared" si="18"/>
        <v>0</v>
      </c>
      <c r="J132" s="3"/>
      <c r="K132" s="3"/>
      <c r="L132" s="3"/>
      <c r="N132" s="138">
        <f t="shared" si="19"/>
        <v>0</v>
      </c>
    </row>
    <row r="133" spans="1:14" x14ac:dyDescent="0.25">
      <c r="A133" s="1" t="str">
        <f>+B125&amp;".7"</f>
        <v>10.7</v>
      </c>
      <c r="B133" s="1"/>
      <c r="C133" s="1"/>
      <c r="D133" s="1"/>
      <c r="E133" s="1"/>
      <c r="F133" s="3"/>
      <c r="G133" s="3"/>
      <c r="H133" s="3">
        <f t="shared" si="18"/>
        <v>0</v>
      </c>
      <c r="J133" s="3"/>
      <c r="K133" s="3"/>
      <c r="L133" s="3"/>
      <c r="N133" s="138">
        <f t="shared" si="19"/>
        <v>0</v>
      </c>
    </row>
    <row r="134" spans="1:14" x14ac:dyDescent="0.25">
      <c r="A134" s="1" t="str">
        <f>+B125&amp;".8"</f>
        <v>10.8</v>
      </c>
      <c r="B134" s="1"/>
      <c r="C134" s="1"/>
      <c r="D134" s="1"/>
      <c r="E134" s="1"/>
      <c r="F134" s="3"/>
      <c r="G134" s="3"/>
      <c r="H134" s="3">
        <f t="shared" si="18"/>
        <v>0</v>
      </c>
      <c r="J134" s="3"/>
      <c r="K134" s="3"/>
      <c r="L134" s="3"/>
      <c r="N134" s="138">
        <f t="shared" si="19"/>
        <v>0</v>
      </c>
    </row>
    <row r="135" spans="1:14" x14ac:dyDescent="0.25">
      <c r="H135" s="4">
        <f>SUM(H127:H134)</f>
        <v>0</v>
      </c>
      <c r="J135" s="4">
        <f>SUM(J127:J134)</f>
        <v>0</v>
      </c>
      <c r="K135" s="4">
        <f>SUM(K127:K134)</f>
        <v>0</v>
      </c>
      <c r="L135" s="4">
        <f>SUM(L127:L134)</f>
        <v>0</v>
      </c>
      <c r="N135" s="138">
        <f t="shared" si="19"/>
        <v>0</v>
      </c>
    </row>
    <row r="136" spans="1:14" x14ac:dyDescent="0.25">
      <c r="H136" s="77" t="e">
        <f>J136+K136+L136</f>
        <v>#DIV/0!</v>
      </c>
      <c r="I136" s="78"/>
      <c r="J136" s="77" t="e">
        <f>+J135/H135</f>
        <v>#DIV/0!</v>
      </c>
      <c r="K136" s="77" t="e">
        <f>+K135/H135</f>
        <v>#DIV/0!</v>
      </c>
      <c r="L136" s="77" t="e">
        <f>+L135/H135</f>
        <v>#DIV/0!</v>
      </c>
    </row>
    <row r="138" spans="1:14" x14ac:dyDescent="0.25">
      <c r="A138" t="s">
        <v>6</v>
      </c>
      <c r="B138" s="1">
        <v>11</v>
      </c>
      <c r="C138" s="172">
        <f>+'1. Técnico B'!B19</f>
        <v>0</v>
      </c>
      <c r="D138" s="173"/>
      <c r="E138" s="173"/>
      <c r="F138" s="173"/>
      <c r="G138" s="173"/>
      <c r="H138" s="174"/>
    </row>
    <row r="139" spans="1:14" ht="38.25" x14ac:dyDescent="0.25">
      <c r="A139" s="2" t="s">
        <v>14</v>
      </c>
      <c r="B139" s="2" t="s">
        <v>148</v>
      </c>
      <c r="C139" s="2" t="s">
        <v>13</v>
      </c>
      <c r="D139" s="2" t="s">
        <v>16</v>
      </c>
      <c r="E139" s="2" t="s">
        <v>15</v>
      </c>
      <c r="F139" s="2" t="s">
        <v>17</v>
      </c>
      <c r="G139" s="83" t="s">
        <v>107</v>
      </c>
      <c r="H139" s="83" t="s">
        <v>105</v>
      </c>
      <c r="I139" s="35"/>
      <c r="J139" s="82" t="s">
        <v>90</v>
      </c>
      <c r="K139" s="83" t="s">
        <v>91</v>
      </c>
      <c r="L139" s="83" t="s">
        <v>92</v>
      </c>
      <c r="N139" s="140" t="s">
        <v>144</v>
      </c>
    </row>
    <row r="140" spans="1:14" x14ac:dyDescent="0.25">
      <c r="A140" s="1" t="str">
        <f>+B138&amp;".1"</f>
        <v>11.1</v>
      </c>
      <c r="B140" s="1"/>
      <c r="C140" s="1"/>
      <c r="D140" s="1"/>
      <c r="E140" s="1"/>
      <c r="F140" s="3"/>
      <c r="G140" s="3"/>
      <c r="H140" s="3">
        <f>+G140*F140</f>
        <v>0</v>
      </c>
      <c r="J140" s="3"/>
      <c r="K140" s="3"/>
      <c r="L140" s="3"/>
      <c r="N140" s="138">
        <f>+H140-J140-K140-L140</f>
        <v>0</v>
      </c>
    </row>
    <row r="141" spans="1:14" x14ac:dyDescent="0.25">
      <c r="A141" s="1" t="str">
        <f>+B138&amp;".2"</f>
        <v>11.2</v>
      </c>
      <c r="B141" s="1"/>
      <c r="C141" s="1"/>
      <c r="D141" s="1"/>
      <c r="E141" s="1"/>
      <c r="F141" s="3"/>
      <c r="G141" s="3"/>
      <c r="H141" s="3">
        <f t="shared" ref="H141:H147" si="20">+G141*F141</f>
        <v>0</v>
      </c>
      <c r="J141" s="3"/>
      <c r="K141" s="3"/>
      <c r="L141" s="3"/>
      <c r="N141" s="138">
        <f t="shared" ref="N141:N148" si="21">+H141-J141-K141-L141</f>
        <v>0</v>
      </c>
    </row>
    <row r="142" spans="1:14" x14ac:dyDescent="0.25">
      <c r="A142" s="1" t="str">
        <f>+B138&amp;".3"</f>
        <v>11.3</v>
      </c>
      <c r="B142" s="1"/>
      <c r="C142" s="1"/>
      <c r="D142" s="1"/>
      <c r="E142" s="1"/>
      <c r="F142" s="3"/>
      <c r="G142" s="3"/>
      <c r="H142" s="3">
        <f t="shared" si="20"/>
        <v>0</v>
      </c>
      <c r="J142" s="3"/>
      <c r="K142" s="3"/>
      <c r="L142" s="3"/>
      <c r="N142" s="138">
        <f t="shared" si="21"/>
        <v>0</v>
      </c>
    </row>
    <row r="143" spans="1:14" x14ac:dyDescent="0.25">
      <c r="A143" s="1" t="str">
        <f>+B138&amp;".4"</f>
        <v>11.4</v>
      </c>
      <c r="B143" s="1"/>
      <c r="C143" s="1"/>
      <c r="D143" s="1"/>
      <c r="E143" s="1"/>
      <c r="F143" s="3"/>
      <c r="G143" s="3"/>
      <c r="H143" s="3">
        <f t="shared" si="20"/>
        <v>0</v>
      </c>
      <c r="J143" s="3"/>
      <c r="K143" s="3"/>
      <c r="L143" s="3"/>
      <c r="N143" s="138">
        <f t="shared" si="21"/>
        <v>0</v>
      </c>
    </row>
    <row r="144" spans="1:14" x14ac:dyDescent="0.25">
      <c r="A144" s="1" t="str">
        <f>+B138&amp;".5"</f>
        <v>11.5</v>
      </c>
      <c r="B144" s="1"/>
      <c r="C144" s="1"/>
      <c r="D144" s="1"/>
      <c r="E144" s="1"/>
      <c r="F144" s="3"/>
      <c r="G144" s="3"/>
      <c r="H144" s="3">
        <f t="shared" si="20"/>
        <v>0</v>
      </c>
      <c r="J144" s="3"/>
      <c r="K144" s="3"/>
      <c r="L144" s="3"/>
      <c r="N144" s="138">
        <f t="shared" si="21"/>
        <v>0</v>
      </c>
    </row>
    <row r="145" spans="1:14" x14ac:dyDescent="0.25">
      <c r="A145" s="1" t="str">
        <f>+B138&amp;".6"</f>
        <v>11.6</v>
      </c>
      <c r="B145" s="1"/>
      <c r="C145" s="1"/>
      <c r="D145" s="1"/>
      <c r="E145" s="1"/>
      <c r="F145" s="3"/>
      <c r="G145" s="3"/>
      <c r="H145" s="3">
        <f t="shared" si="20"/>
        <v>0</v>
      </c>
      <c r="J145" s="3"/>
      <c r="K145" s="3"/>
      <c r="L145" s="3"/>
      <c r="N145" s="138">
        <f t="shared" si="21"/>
        <v>0</v>
      </c>
    </row>
    <row r="146" spans="1:14" x14ac:dyDescent="0.25">
      <c r="A146" s="1" t="str">
        <f>+B138&amp;".7"</f>
        <v>11.7</v>
      </c>
      <c r="B146" s="1"/>
      <c r="C146" s="1"/>
      <c r="D146" s="1"/>
      <c r="E146" s="1"/>
      <c r="F146" s="3"/>
      <c r="G146" s="3"/>
      <c r="H146" s="3">
        <f t="shared" si="20"/>
        <v>0</v>
      </c>
      <c r="J146" s="3"/>
      <c r="K146" s="3"/>
      <c r="L146" s="3"/>
      <c r="N146" s="138">
        <f t="shared" si="21"/>
        <v>0</v>
      </c>
    </row>
    <row r="147" spans="1:14" x14ac:dyDescent="0.25">
      <c r="A147" s="1" t="str">
        <f>+B138&amp;".8"</f>
        <v>11.8</v>
      </c>
      <c r="B147" s="1"/>
      <c r="C147" s="1"/>
      <c r="D147" s="1"/>
      <c r="E147" s="1"/>
      <c r="F147" s="3"/>
      <c r="G147" s="3"/>
      <c r="H147" s="3">
        <f t="shared" si="20"/>
        <v>0</v>
      </c>
      <c r="J147" s="3"/>
      <c r="K147" s="3"/>
      <c r="L147" s="3"/>
      <c r="N147" s="138">
        <f t="shared" si="21"/>
        <v>0</v>
      </c>
    </row>
    <row r="148" spans="1:14" x14ac:dyDescent="0.25">
      <c r="H148" s="4">
        <f>SUM(H140:H147)</f>
        <v>0</v>
      </c>
      <c r="J148" s="4">
        <f>SUM(J140:J147)</f>
        <v>0</v>
      </c>
      <c r="K148" s="4">
        <f>SUM(K140:K147)</f>
        <v>0</v>
      </c>
      <c r="L148" s="4">
        <f>SUM(L140:L147)</f>
        <v>0</v>
      </c>
      <c r="N148" s="138">
        <f t="shared" si="21"/>
        <v>0</v>
      </c>
    </row>
    <row r="149" spans="1:14" x14ac:dyDescent="0.25">
      <c r="H149" s="77" t="e">
        <f>J149+K149+L149</f>
        <v>#DIV/0!</v>
      </c>
      <c r="I149" s="78"/>
      <c r="J149" s="77" t="e">
        <f>+J148/H148</f>
        <v>#DIV/0!</v>
      </c>
      <c r="K149" s="77" t="e">
        <f>+K148/H148</f>
        <v>#DIV/0!</v>
      </c>
      <c r="L149" s="77" t="e">
        <f>+L148/H148</f>
        <v>#DIV/0!</v>
      </c>
    </row>
    <row r="151" spans="1:14" x14ac:dyDescent="0.25">
      <c r="A151" t="s">
        <v>6</v>
      </c>
      <c r="B151" s="1">
        <v>12</v>
      </c>
      <c r="C151" s="172">
        <f>+'1. Técnico B'!B20</f>
        <v>0</v>
      </c>
      <c r="D151" s="173"/>
      <c r="E151" s="173"/>
      <c r="F151" s="173"/>
      <c r="G151" s="173"/>
      <c r="H151" s="174"/>
    </row>
    <row r="152" spans="1:14" ht="38.25" x14ac:dyDescent="0.25">
      <c r="A152" s="2" t="s">
        <v>14</v>
      </c>
      <c r="B152" s="2" t="s">
        <v>148</v>
      </c>
      <c r="C152" s="2" t="s">
        <v>13</v>
      </c>
      <c r="D152" s="2" t="s">
        <v>16</v>
      </c>
      <c r="E152" s="2" t="s">
        <v>15</v>
      </c>
      <c r="F152" s="83" t="s">
        <v>17</v>
      </c>
      <c r="G152" s="83" t="s">
        <v>107</v>
      </c>
      <c r="H152" s="83" t="s">
        <v>105</v>
      </c>
      <c r="I152" s="35"/>
      <c r="J152" s="82" t="s">
        <v>90</v>
      </c>
      <c r="K152" s="83" t="s">
        <v>91</v>
      </c>
      <c r="L152" s="83" t="s">
        <v>92</v>
      </c>
      <c r="N152" s="140" t="s">
        <v>144</v>
      </c>
    </row>
    <row r="153" spans="1:14" x14ac:dyDescent="0.25">
      <c r="A153" s="1" t="str">
        <f>+B151&amp;".1"</f>
        <v>12.1</v>
      </c>
      <c r="B153" s="1"/>
      <c r="C153" s="1"/>
      <c r="D153" s="1"/>
      <c r="E153" s="1"/>
      <c r="F153" s="3"/>
      <c r="G153" s="3"/>
      <c r="H153" s="3">
        <f>+G153*F153</f>
        <v>0</v>
      </c>
      <c r="J153" s="3"/>
      <c r="K153" s="3"/>
      <c r="L153" s="3"/>
      <c r="N153" s="138">
        <f>+H153-J153-K153-L153</f>
        <v>0</v>
      </c>
    </row>
    <row r="154" spans="1:14" x14ac:dyDescent="0.25">
      <c r="A154" s="1" t="str">
        <f>+B151&amp;".2"</f>
        <v>12.2</v>
      </c>
      <c r="B154" s="1"/>
      <c r="C154" s="1"/>
      <c r="D154" s="1"/>
      <c r="E154" s="1"/>
      <c r="F154" s="3"/>
      <c r="G154" s="3"/>
      <c r="H154" s="3">
        <f t="shared" ref="H154:H160" si="22">+G154*F154</f>
        <v>0</v>
      </c>
      <c r="J154" s="3"/>
      <c r="K154" s="3"/>
      <c r="L154" s="3"/>
      <c r="N154" s="138">
        <f t="shared" ref="N154:N161" si="23">+H154-J154-K154-L154</f>
        <v>0</v>
      </c>
    </row>
    <row r="155" spans="1:14" x14ac:dyDescent="0.25">
      <c r="A155" s="1" t="str">
        <f>+B151&amp;".3"</f>
        <v>12.3</v>
      </c>
      <c r="B155" s="1"/>
      <c r="C155" s="1"/>
      <c r="D155" s="1"/>
      <c r="E155" s="1"/>
      <c r="F155" s="3"/>
      <c r="G155" s="3"/>
      <c r="H155" s="3">
        <f t="shared" si="22"/>
        <v>0</v>
      </c>
      <c r="J155" s="3"/>
      <c r="K155" s="3"/>
      <c r="L155" s="3"/>
      <c r="N155" s="138">
        <f t="shared" si="23"/>
        <v>0</v>
      </c>
    </row>
    <row r="156" spans="1:14" x14ac:dyDescent="0.25">
      <c r="A156" s="1" t="str">
        <f>+B151&amp;".4"</f>
        <v>12.4</v>
      </c>
      <c r="B156" s="1"/>
      <c r="C156" s="1"/>
      <c r="D156" s="1"/>
      <c r="E156" s="1"/>
      <c r="F156" s="3"/>
      <c r="G156" s="3"/>
      <c r="H156" s="3">
        <f t="shared" si="22"/>
        <v>0</v>
      </c>
      <c r="J156" s="3"/>
      <c r="K156" s="3"/>
      <c r="L156" s="3"/>
      <c r="N156" s="138">
        <f t="shared" si="23"/>
        <v>0</v>
      </c>
    </row>
    <row r="157" spans="1:14" x14ac:dyDescent="0.25">
      <c r="A157" s="1" t="str">
        <f>+B151&amp;".5"</f>
        <v>12.5</v>
      </c>
      <c r="B157" s="1"/>
      <c r="C157" s="1"/>
      <c r="D157" s="1"/>
      <c r="E157" s="1"/>
      <c r="F157" s="3"/>
      <c r="G157" s="3"/>
      <c r="H157" s="3">
        <f t="shared" si="22"/>
        <v>0</v>
      </c>
      <c r="J157" s="3"/>
      <c r="K157" s="3"/>
      <c r="L157" s="3"/>
      <c r="N157" s="138">
        <f t="shared" si="23"/>
        <v>0</v>
      </c>
    </row>
    <row r="158" spans="1:14" x14ac:dyDescent="0.25">
      <c r="A158" s="1" t="str">
        <f>+B151&amp;".6"</f>
        <v>12.6</v>
      </c>
      <c r="B158" s="1"/>
      <c r="C158" s="1"/>
      <c r="D158" s="1"/>
      <c r="E158" s="1"/>
      <c r="F158" s="3"/>
      <c r="G158" s="3"/>
      <c r="H158" s="3">
        <f t="shared" si="22"/>
        <v>0</v>
      </c>
      <c r="J158" s="3"/>
      <c r="K158" s="3"/>
      <c r="L158" s="3"/>
      <c r="N158" s="138">
        <f t="shared" si="23"/>
        <v>0</v>
      </c>
    </row>
    <row r="159" spans="1:14" x14ac:dyDescent="0.25">
      <c r="A159" s="1" t="str">
        <f>+B151&amp;".7"</f>
        <v>12.7</v>
      </c>
      <c r="B159" s="1"/>
      <c r="C159" s="1"/>
      <c r="D159" s="1"/>
      <c r="E159" s="1"/>
      <c r="F159" s="3"/>
      <c r="G159" s="3"/>
      <c r="H159" s="3">
        <f t="shared" si="22"/>
        <v>0</v>
      </c>
      <c r="J159" s="3"/>
      <c r="K159" s="3"/>
      <c r="L159" s="3"/>
      <c r="N159" s="138">
        <f t="shared" si="23"/>
        <v>0</v>
      </c>
    </row>
    <row r="160" spans="1:14" x14ac:dyDescent="0.25">
      <c r="A160" s="1" t="str">
        <f>+B151&amp;".8"</f>
        <v>12.8</v>
      </c>
      <c r="B160" s="1"/>
      <c r="C160" s="1"/>
      <c r="D160" s="1"/>
      <c r="E160" s="1"/>
      <c r="F160" s="3"/>
      <c r="G160" s="3"/>
      <c r="H160" s="3">
        <f t="shared" si="22"/>
        <v>0</v>
      </c>
      <c r="J160" s="3"/>
      <c r="K160" s="3"/>
      <c r="L160" s="3"/>
      <c r="N160" s="138">
        <f t="shared" si="23"/>
        <v>0</v>
      </c>
    </row>
    <row r="161" spans="1:14" x14ac:dyDescent="0.25">
      <c r="H161" s="4">
        <f>SUM(H153:H160)</f>
        <v>0</v>
      </c>
      <c r="J161" s="4">
        <f>SUM(J153:J160)</f>
        <v>0</v>
      </c>
      <c r="K161" s="4">
        <f>SUM(K153:K160)</f>
        <v>0</v>
      </c>
      <c r="L161" s="4">
        <f>SUM(L153:L160)</f>
        <v>0</v>
      </c>
      <c r="N161" s="138">
        <f t="shared" si="23"/>
        <v>0</v>
      </c>
    </row>
    <row r="162" spans="1:14" x14ac:dyDescent="0.25">
      <c r="H162" s="77" t="e">
        <f>J162+K162+L162</f>
        <v>#DIV/0!</v>
      </c>
      <c r="I162" s="78"/>
      <c r="J162" s="77" t="e">
        <f>+J161/H161</f>
        <v>#DIV/0!</v>
      </c>
      <c r="K162" s="77" t="e">
        <f>+K161/H161</f>
        <v>#DIV/0!</v>
      </c>
      <c r="L162" s="77" t="e">
        <f>+L161/H161</f>
        <v>#DIV/0!</v>
      </c>
    </row>
    <row r="164" spans="1:14" x14ac:dyDescent="0.25">
      <c r="A164" t="s">
        <v>6</v>
      </c>
      <c r="B164" s="1">
        <v>13</v>
      </c>
      <c r="C164" s="172">
        <f>+'1. Técnico B'!B21</f>
        <v>0</v>
      </c>
      <c r="D164" s="173"/>
      <c r="E164" s="173"/>
      <c r="F164" s="173"/>
      <c r="G164" s="173"/>
      <c r="H164" s="174"/>
    </row>
    <row r="165" spans="1:14" ht="38.25" x14ac:dyDescent="0.25">
      <c r="A165" s="2" t="s">
        <v>14</v>
      </c>
      <c r="B165" s="2" t="s">
        <v>148</v>
      </c>
      <c r="C165" s="2" t="s">
        <v>13</v>
      </c>
      <c r="D165" s="2" t="s">
        <v>16</v>
      </c>
      <c r="E165" s="2" t="s">
        <v>15</v>
      </c>
      <c r="F165" s="83" t="s">
        <v>17</v>
      </c>
      <c r="G165" s="83" t="s">
        <v>107</v>
      </c>
      <c r="H165" s="83" t="s">
        <v>105</v>
      </c>
      <c r="I165" s="35"/>
      <c r="J165" s="82" t="s">
        <v>90</v>
      </c>
      <c r="K165" s="83" t="s">
        <v>91</v>
      </c>
      <c r="L165" s="83" t="s">
        <v>92</v>
      </c>
      <c r="N165" s="140" t="s">
        <v>144</v>
      </c>
    </row>
    <row r="166" spans="1:14" x14ac:dyDescent="0.25">
      <c r="A166" s="1" t="str">
        <f>+B164&amp;".1"</f>
        <v>13.1</v>
      </c>
      <c r="B166" s="1"/>
      <c r="C166" s="1"/>
      <c r="D166" s="1"/>
      <c r="E166" s="1"/>
      <c r="F166" s="3"/>
      <c r="G166" s="3"/>
      <c r="H166" s="3">
        <f>+G166*F166</f>
        <v>0</v>
      </c>
      <c r="J166" s="3"/>
      <c r="K166" s="3"/>
      <c r="L166" s="3"/>
      <c r="N166" s="138">
        <f>+H166-J166-K166-L166</f>
        <v>0</v>
      </c>
    </row>
    <row r="167" spans="1:14" x14ac:dyDescent="0.25">
      <c r="A167" s="1" t="str">
        <f>+B164&amp;".2"</f>
        <v>13.2</v>
      </c>
      <c r="B167" s="1"/>
      <c r="C167" s="1"/>
      <c r="D167" s="1"/>
      <c r="E167" s="1"/>
      <c r="F167" s="3"/>
      <c r="G167" s="3"/>
      <c r="H167" s="3">
        <f t="shared" ref="H167:H173" si="24">+G167*F167</f>
        <v>0</v>
      </c>
      <c r="J167" s="3"/>
      <c r="K167" s="3"/>
      <c r="L167" s="3"/>
      <c r="N167" s="138">
        <f t="shared" ref="N167:N174" si="25">+H167-J167-K167-L167</f>
        <v>0</v>
      </c>
    </row>
    <row r="168" spans="1:14" x14ac:dyDescent="0.25">
      <c r="A168" s="1" t="str">
        <f>+B164&amp;".3"</f>
        <v>13.3</v>
      </c>
      <c r="B168" s="1"/>
      <c r="C168" s="1"/>
      <c r="D168" s="1"/>
      <c r="E168" s="1"/>
      <c r="F168" s="3"/>
      <c r="G168" s="3"/>
      <c r="H168" s="3">
        <f t="shared" si="24"/>
        <v>0</v>
      </c>
      <c r="J168" s="3"/>
      <c r="K168" s="3"/>
      <c r="L168" s="3"/>
      <c r="N168" s="138">
        <f t="shared" si="25"/>
        <v>0</v>
      </c>
    </row>
    <row r="169" spans="1:14" x14ac:dyDescent="0.25">
      <c r="A169" s="1" t="str">
        <f>+B164&amp;".4"</f>
        <v>13.4</v>
      </c>
      <c r="B169" s="1"/>
      <c r="C169" s="1"/>
      <c r="D169" s="1"/>
      <c r="E169" s="1"/>
      <c r="F169" s="3"/>
      <c r="G169" s="3"/>
      <c r="H169" s="3">
        <f t="shared" si="24"/>
        <v>0</v>
      </c>
      <c r="J169" s="3"/>
      <c r="K169" s="3"/>
      <c r="L169" s="3"/>
      <c r="N169" s="138">
        <f t="shared" si="25"/>
        <v>0</v>
      </c>
    </row>
    <row r="170" spans="1:14" x14ac:dyDescent="0.25">
      <c r="A170" s="1" t="str">
        <f>+B164&amp;".5"</f>
        <v>13.5</v>
      </c>
      <c r="B170" s="1"/>
      <c r="C170" s="1"/>
      <c r="D170" s="1"/>
      <c r="E170" s="1"/>
      <c r="F170" s="3"/>
      <c r="G170" s="3"/>
      <c r="H170" s="3">
        <f t="shared" si="24"/>
        <v>0</v>
      </c>
      <c r="J170" s="3"/>
      <c r="K170" s="3"/>
      <c r="L170" s="3"/>
      <c r="N170" s="138">
        <f t="shared" si="25"/>
        <v>0</v>
      </c>
    </row>
    <row r="171" spans="1:14" x14ac:dyDescent="0.25">
      <c r="A171" s="1" t="str">
        <f>+B164&amp;".6"</f>
        <v>13.6</v>
      </c>
      <c r="B171" s="1"/>
      <c r="C171" s="1"/>
      <c r="D171" s="1"/>
      <c r="E171" s="1"/>
      <c r="F171" s="3"/>
      <c r="G171" s="3"/>
      <c r="H171" s="3">
        <f t="shared" si="24"/>
        <v>0</v>
      </c>
      <c r="J171" s="3"/>
      <c r="K171" s="3"/>
      <c r="L171" s="3"/>
      <c r="N171" s="138">
        <f t="shared" si="25"/>
        <v>0</v>
      </c>
    </row>
    <row r="172" spans="1:14" x14ac:dyDescent="0.25">
      <c r="A172" s="1" t="str">
        <f>+B164&amp;".7"</f>
        <v>13.7</v>
      </c>
      <c r="B172" s="1"/>
      <c r="C172" s="1"/>
      <c r="D172" s="1"/>
      <c r="E172" s="1"/>
      <c r="F172" s="3"/>
      <c r="G172" s="3"/>
      <c r="H172" s="3">
        <f t="shared" si="24"/>
        <v>0</v>
      </c>
      <c r="J172" s="3"/>
      <c r="K172" s="3"/>
      <c r="L172" s="3"/>
      <c r="N172" s="138">
        <f t="shared" si="25"/>
        <v>0</v>
      </c>
    </row>
    <row r="173" spans="1:14" x14ac:dyDescent="0.25">
      <c r="A173" s="1" t="str">
        <f>+B164&amp;".8"</f>
        <v>13.8</v>
      </c>
      <c r="B173" s="1"/>
      <c r="C173" s="1"/>
      <c r="D173" s="1"/>
      <c r="E173" s="1"/>
      <c r="F173" s="3"/>
      <c r="G173" s="3"/>
      <c r="H173" s="3">
        <f t="shared" si="24"/>
        <v>0</v>
      </c>
      <c r="J173" s="3"/>
      <c r="K173" s="3"/>
      <c r="L173" s="3"/>
      <c r="N173" s="138">
        <f t="shared" si="25"/>
        <v>0</v>
      </c>
    </row>
    <row r="174" spans="1:14" x14ac:dyDescent="0.25">
      <c r="H174" s="4">
        <f>SUM(H166:H173)</f>
        <v>0</v>
      </c>
      <c r="J174" s="4">
        <f>SUM(J166:J173)</f>
        <v>0</v>
      </c>
      <c r="K174" s="4">
        <f>SUM(K166:K173)</f>
        <v>0</v>
      </c>
      <c r="L174" s="4">
        <f>SUM(L166:L173)</f>
        <v>0</v>
      </c>
      <c r="N174" s="138">
        <f t="shared" si="25"/>
        <v>0</v>
      </c>
    </row>
    <row r="175" spans="1:14" x14ac:dyDescent="0.25">
      <c r="H175" s="77" t="e">
        <f>J175+K175+L175</f>
        <v>#DIV/0!</v>
      </c>
      <c r="I175" s="78"/>
      <c r="J175" s="77" t="e">
        <f>+J174/H174</f>
        <v>#DIV/0!</v>
      </c>
      <c r="K175" s="77" t="e">
        <f>+K174/H174</f>
        <v>#DIV/0!</v>
      </c>
      <c r="L175" s="77" t="e">
        <f>+L174/H174</f>
        <v>#DIV/0!</v>
      </c>
    </row>
    <row r="177" spans="1:14" x14ac:dyDescent="0.25">
      <c r="A177" t="s">
        <v>6</v>
      </c>
      <c r="B177" s="1">
        <v>14</v>
      </c>
      <c r="C177" s="172">
        <f>+'1. Técnico B'!B22</f>
        <v>0</v>
      </c>
      <c r="D177" s="173"/>
      <c r="E177" s="173"/>
      <c r="F177" s="173"/>
      <c r="G177" s="173"/>
      <c r="H177" s="174"/>
    </row>
    <row r="178" spans="1:14" ht="38.25" x14ac:dyDescent="0.25">
      <c r="A178" s="2" t="s">
        <v>14</v>
      </c>
      <c r="B178" s="2" t="s">
        <v>148</v>
      </c>
      <c r="C178" s="2" t="s">
        <v>13</v>
      </c>
      <c r="D178" s="2" t="s">
        <v>16</v>
      </c>
      <c r="E178" s="2" t="s">
        <v>15</v>
      </c>
      <c r="F178" s="83" t="s">
        <v>17</v>
      </c>
      <c r="G178" s="83" t="s">
        <v>107</v>
      </c>
      <c r="H178" s="83" t="s">
        <v>105</v>
      </c>
      <c r="I178" s="35"/>
      <c r="J178" s="82" t="s">
        <v>90</v>
      </c>
      <c r="K178" s="83" t="s">
        <v>91</v>
      </c>
      <c r="L178" s="83" t="s">
        <v>92</v>
      </c>
      <c r="N178" s="140" t="s">
        <v>144</v>
      </c>
    </row>
    <row r="179" spans="1:14" x14ac:dyDescent="0.25">
      <c r="A179" s="1" t="str">
        <f>+B177&amp;".1"</f>
        <v>14.1</v>
      </c>
      <c r="B179" s="1"/>
      <c r="C179" s="1"/>
      <c r="D179" s="1"/>
      <c r="E179" s="1"/>
      <c r="F179" s="3"/>
      <c r="G179" s="3"/>
      <c r="H179" s="3">
        <f>+G179*F179</f>
        <v>0</v>
      </c>
      <c r="J179" s="3"/>
      <c r="K179" s="3"/>
      <c r="L179" s="3"/>
      <c r="N179" s="138">
        <f>+H179-J179-K179-L179</f>
        <v>0</v>
      </c>
    </row>
    <row r="180" spans="1:14" x14ac:dyDescent="0.25">
      <c r="A180" s="1" t="str">
        <f>+B177&amp;".2"</f>
        <v>14.2</v>
      </c>
      <c r="B180" s="1"/>
      <c r="C180" s="1"/>
      <c r="D180" s="1"/>
      <c r="E180" s="1"/>
      <c r="F180" s="3"/>
      <c r="G180" s="3"/>
      <c r="H180" s="3">
        <f t="shared" ref="H180:H186" si="26">+G180*F180</f>
        <v>0</v>
      </c>
      <c r="J180" s="3"/>
      <c r="K180" s="3"/>
      <c r="L180" s="3"/>
      <c r="N180" s="138">
        <f t="shared" ref="N180:N187" si="27">+H180-J180-K180-L180</f>
        <v>0</v>
      </c>
    </row>
    <row r="181" spans="1:14" x14ac:dyDescent="0.25">
      <c r="A181" s="1" t="str">
        <f>+B177&amp;".3"</f>
        <v>14.3</v>
      </c>
      <c r="B181" s="1"/>
      <c r="C181" s="1"/>
      <c r="D181" s="1"/>
      <c r="E181" s="1"/>
      <c r="F181" s="3"/>
      <c r="G181" s="3"/>
      <c r="H181" s="3">
        <f t="shared" si="26"/>
        <v>0</v>
      </c>
      <c r="J181" s="3"/>
      <c r="K181" s="3"/>
      <c r="L181" s="3"/>
      <c r="N181" s="138">
        <f t="shared" si="27"/>
        <v>0</v>
      </c>
    </row>
    <row r="182" spans="1:14" x14ac:dyDescent="0.25">
      <c r="A182" s="1" t="str">
        <f>+B177&amp;".4"</f>
        <v>14.4</v>
      </c>
      <c r="B182" s="1"/>
      <c r="C182" s="1"/>
      <c r="D182" s="1"/>
      <c r="E182" s="1"/>
      <c r="F182" s="3"/>
      <c r="G182" s="3"/>
      <c r="H182" s="3">
        <f t="shared" si="26"/>
        <v>0</v>
      </c>
      <c r="J182" s="3"/>
      <c r="K182" s="3"/>
      <c r="L182" s="3"/>
      <c r="N182" s="138">
        <f t="shared" si="27"/>
        <v>0</v>
      </c>
    </row>
    <row r="183" spans="1:14" x14ac:dyDescent="0.25">
      <c r="A183" s="1" t="str">
        <f>+B177&amp;".5"</f>
        <v>14.5</v>
      </c>
      <c r="B183" s="1"/>
      <c r="C183" s="1"/>
      <c r="D183" s="1"/>
      <c r="E183" s="1"/>
      <c r="F183" s="3"/>
      <c r="G183" s="3"/>
      <c r="H183" s="3">
        <f t="shared" si="26"/>
        <v>0</v>
      </c>
      <c r="J183" s="3"/>
      <c r="K183" s="3"/>
      <c r="L183" s="3"/>
      <c r="N183" s="138">
        <f t="shared" si="27"/>
        <v>0</v>
      </c>
    </row>
    <row r="184" spans="1:14" x14ac:dyDescent="0.25">
      <c r="A184" s="1" t="str">
        <f>+B177&amp;".6"</f>
        <v>14.6</v>
      </c>
      <c r="B184" s="1"/>
      <c r="C184" s="1"/>
      <c r="D184" s="1"/>
      <c r="E184" s="1"/>
      <c r="F184" s="3"/>
      <c r="G184" s="3"/>
      <c r="H184" s="3">
        <f t="shared" si="26"/>
        <v>0</v>
      </c>
      <c r="J184" s="3"/>
      <c r="K184" s="3"/>
      <c r="L184" s="3"/>
      <c r="N184" s="138">
        <f t="shared" si="27"/>
        <v>0</v>
      </c>
    </row>
    <row r="185" spans="1:14" x14ac:dyDescent="0.25">
      <c r="A185" s="1" t="str">
        <f>+B177&amp;".7"</f>
        <v>14.7</v>
      </c>
      <c r="B185" s="1"/>
      <c r="C185" s="1"/>
      <c r="D185" s="1"/>
      <c r="E185" s="1"/>
      <c r="F185" s="3"/>
      <c r="G185" s="3"/>
      <c r="H185" s="3">
        <f t="shared" si="26"/>
        <v>0</v>
      </c>
      <c r="J185" s="3"/>
      <c r="K185" s="3"/>
      <c r="L185" s="3"/>
      <c r="N185" s="138">
        <f t="shared" si="27"/>
        <v>0</v>
      </c>
    </row>
    <row r="186" spans="1:14" x14ac:dyDescent="0.25">
      <c r="A186" s="1" t="str">
        <f>+B177&amp;".8"</f>
        <v>14.8</v>
      </c>
      <c r="B186" s="1"/>
      <c r="C186" s="1"/>
      <c r="D186" s="1"/>
      <c r="E186" s="1"/>
      <c r="F186" s="3"/>
      <c r="G186" s="3"/>
      <c r="H186" s="3">
        <f t="shared" si="26"/>
        <v>0</v>
      </c>
      <c r="J186" s="3"/>
      <c r="K186" s="3"/>
      <c r="L186" s="3"/>
      <c r="N186" s="138">
        <f t="shared" si="27"/>
        <v>0</v>
      </c>
    </row>
    <row r="187" spans="1:14" x14ac:dyDescent="0.25">
      <c r="H187" s="4">
        <f>SUM(H179:H186)</f>
        <v>0</v>
      </c>
      <c r="J187" s="4">
        <f>SUM(J179:J186)</f>
        <v>0</v>
      </c>
      <c r="K187" s="4">
        <f>SUM(K179:K186)</f>
        <v>0</v>
      </c>
      <c r="L187" s="4">
        <f>SUM(L179:L186)</f>
        <v>0</v>
      </c>
      <c r="N187" s="138">
        <f t="shared" si="27"/>
        <v>0</v>
      </c>
    </row>
    <row r="188" spans="1:14" x14ac:dyDescent="0.25">
      <c r="H188" s="77" t="e">
        <f>J188+K188+L188</f>
        <v>#DIV/0!</v>
      </c>
      <c r="I188" s="78"/>
      <c r="J188" s="77" t="e">
        <f>+J187/H187</f>
        <v>#DIV/0!</v>
      </c>
      <c r="K188" s="77" t="e">
        <f>+K187/H187</f>
        <v>#DIV/0!</v>
      </c>
      <c r="L188" s="77" t="e">
        <f>+L187/H187</f>
        <v>#DIV/0!</v>
      </c>
    </row>
    <row r="190" spans="1:14" x14ac:dyDescent="0.25">
      <c r="A190" t="s">
        <v>6</v>
      </c>
      <c r="B190" s="1">
        <v>15</v>
      </c>
      <c r="C190" s="172">
        <f>+'1. Técnico B'!B23</f>
        <v>0</v>
      </c>
      <c r="D190" s="173"/>
      <c r="E190" s="173"/>
      <c r="F190" s="173"/>
      <c r="G190" s="173"/>
      <c r="H190" s="174"/>
    </row>
    <row r="191" spans="1:14" ht="38.25" x14ac:dyDescent="0.25">
      <c r="A191" s="2" t="s">
        <v>14</v>
      </c>
      <c r="B191" s="2" t="s">
        <v>148</v>
      </c>
      <c r="C191" s="2" t="s">
        <v>13</v>
      </c>
      <c r="D191" s="2" t="s">
        <v>16</v>
      </c>
      <c r="E191" s="2" t="s">
        <v>15</v>
      </c>
      <c r="F191" s="83" t="s">
        <v>17</v>
      </c>
      <c r="G191" s="83" t="s">
        <v>107</v>
      </c>
      <c r="H191" s="83" t="s">
        <v>105</v>
      </c>
      <c r="I191" s="35"/>
      <c r="J191" s="82" t="s">
        <v>90</v>
      </c>
      <c r="K191" s="83" t="s">
        <v>91</v>
      </c>
      <c r="L191" s="83" t="s">
        <v>92</v>
      </c>
      <c r="M191" s="35"/>
      <c r="N191" s="140" t="s">
        <v>144</v>
      </c>
    </row>
    <row r="192" spans="1:14" x14ac:dyDescent="0.25">
      <c r="A192" s="1" t="str">
        <f>+B190&amp;".1"</f>
        <v>15.1</v>
      </c>
      <c r="B192" s="1"/>
      <c r="C192" s="1"/>
      <c r="D192" s="1"/>
      <c r="E192" s="1"/>
      <c r="F192" s="3"/>
      <c r="G192" s="3"/>
      <c r="H192" s="3">
        <f>+G192*F192</f>
        <v>0</v>
      </c>
      <c r="J192" s="3"/>
      <c r="K192" s="3"/>
      <c r="L192" s="3"/>
      <c r="N192" s="138">
        <f>+H192-J192-K192-L192</f>
        <v>0</v>
      </c>
    </row>
    <row r="193" spans="1:14" x14ac:dyDescent="0.25">
      <c r="A193" s="1" t="str">
        <f>+B190&amp;".2"</f>
        <v>15.2</v>
      </c>
      <c r="B193" s="1"/>
      <c r="C193" s="1"/>
      <c r="D193" s="1"/>
      <c r="E193" s="1"/>
      <c r="F193" s="3"/>
      <c r="G193" s="3"/>
      <c r="H193" s="3">
        <f t="shared" ref="H193:H199" si="28">+G193*F193</f>
        <v>0</v>
      </c>
      <c r="J193" s="3"/>
      <c r="K193" s="3"/>
      <c r="L193" s="3"/>
      <c r="N193" s="138">
        <f t="shared" ref="N193:N200" si="29">+H193-J193-K193-L193</f>
        <v>0</v>
      </c>
    </row>
    <row r="194" spans="1:14" x14ac:dyDescent="0.25">
      <c r="A194" s="1" t="str">
        <f>+B190&amp;".3"</f>
        <v>15.3</v>
      </c>
      <c r="B194" s="1"/>
      <c r="C194" s="1"/>
      <c r="D194" s="1"/>
      <c r="E194" s="1"/>
      <c r="F194" s="3"/>
      <c r="G194" s="3"/>
      <c r="H194" s="3">
        <f t="shared" si="28"/>
        <v>0</v>
      </c>
      <c r="J194" s="3"/>
      <c r="K194" s="3"/>
      <c r="L194" s="3"/>
      <c r="N194" s="138">
        <f t="shared" si="29"/>
        <v>0</v>
      </c>
    </row>
    <row r="195" spans="1:14" x14ac:dyDescent="0.25">
      <c r="A195" s="1" t="str">
        <f>+B190&amp;".4"</f>
        <v>15.4</v>
      </c>
      <c r="B195" s="1"/>
      <c r="C195" s="1"/>
      <c r="D195" s="1"/>
      <c r="E195" s="1"/>
      <c r="F195" s="3"/>
      <c r="G195" s="3"/>
      <c r="H195" s="3">
        <f t="shared" si="28"/>
        <v>0</v>
      </c>
      <c r="J195" s="3"/>
      <c r="K195" s="3"/>
      <c r="L195" s="3"/>
      <c r="N195" s="138">
        <f t="shared" si="29"/>
        <v>0</v>
      </c>
    </row>
    <row r="196" spans="1:14" x14ac:dyDescent="0.25">
      <c r="A196" s="1" t="str">
        <f>+B190&amp;".5"</f>
        <v>15.5</v>
      </c>
      <c r="B196" s="1"/>
      <c r="C196" s="1"/>
      <c r="D196" s="1"/>
      <c r="E196" s="1"/>
      <c r="F196" s="3"/>
      <c r="G196" s="3"/>
      <c r="H196" s="3">
        <f t="shared" si="28"/>
        <v>0</v>
      </c>
      <c r="J196" s="3"/>
      <c r="K196" s="3"/>
      <c r="L196" s="3"/>
      <c r="N196" s="138">
        <f t="shared" si="29"/>
        <v>0</v>
      </c>
    </row>
    <row r="197" spans="1:14" x14ac:dyDescent="0.25">
      <c r="A197" s="1" t="str">
        <f>+B190&amp;".6"</f>
        <v>15.6</v>
      </c>
      <c r="B197" s="1"/>
      <c r="C197" s="1"/>
      <c r="D197" s="1"/>
      <c r="E197" s="1"/>
      <c r="F197" s="3"/>
      <c r="G197" s="3"/>
      <c r="H197" s="3">
        <f t="shared" si="28"/>
        <v>0</v>
      </c>
      <c r="J197" s="3"/>
      <c r="K197" s="3"/>
      <c r="L197" s="3"/>
      <c r="N197" s="138">
        <f t="shared" si="29"/>
        <v>0</v>
      </c>
    </row>
    <row r="198" spans="1:14" x14ac:dyDescent="0.25">
      <c r="A198" s="1" t="str">
        <f>+B190&amp;".7"</f>
        <v>15.7</v>
      </c>
      <c r="B198" s="1"/>
      <c r="C198" s="1"/>
      <c r="D198" s="1"/>
      <c r="E198" s="1"/>
      <c r="F198" s="3"/>
      <c r="G198" s="3"/>
      <c r="H198" s="3">
        <f t="shared" si="28"/>
        <v>0</v>
      </c>
      <c r="J198" s="3"/>
      <c r="K198" s="3"/>
      <c r="L198" s="3"/>
      <c r="N198" s="138">
        <f t="shared" si="29"/>
        <v>0</v>
      </c>
    </row>
    <row r="199" spans="1:14" x14ac:dyDescent="0.25">
      <c r="A199" s="1" t="str">
        <f>+B190&amp;".8"</f>
        <v>15.8</v>
      </c>
      <c r="B199" s="1"/>
      <c r="C199" s="1"/>
      <c r="D199" s="1"/>
      <c r="E199" s="1"/>
      <c r="F199" s="3"/>
      <c r="G199" s="3"/>
      <c r="H199" s="3">
        <f t="shared" si="28"/>
        <v>0</v>
      </c>
      <c r="J199" s="3"/>
      <c r="K199" s="3"/>
      <c r="L199" s="3"/>
      <c r="N199" s="138">
        <f t="shared" si="29"/>
        <v>0</v>
      </c>
    </row>
    <row r="200" spans="1:14" x14ac:dyDescent="0.25">
      <c r="H200" s="4">
        <f>SUM(H192:H199)</f>
        <v>0</v>
      </c>
      <c r="J200" s="4">
        <f>SUM(J192:J199)</f>
        <v>0</v>
      </c>
      <c r="K200" s="4">
        <f>SUM(K192:K199)</f>
        <v>0</v>
      </c>
      <c r="L200" s="4">
        <f>SUM(L192:L199)</f>
        <v>0</v>
      </c>
      <c r="N200" s="138">
        <f t="shared" si="29"/>
        <v>0</v>
      </c>
    </row>
    <row r="201" spans="1:14" x14ac:dyDescent="0.25">
      <c r="H201" s="77" t="e">
        <f>J201+K201+L201</f>
        <v>#DIV/0!</v>
      </c>
      <c r="I201" s="78"/>
      <c r="J201" s="77" t="e">
        <f>+J200/H200</f>
        <v>#DIV/0!</v>
      </c>
      <c r="K201" s="77" t="e">
        <f>+K200/H200</f>
        <v>#DIV/0!</v>
      </c>
      <c r="L201" s="77" t="e">
        <f>+L200/H200</f>
        <v>#DIV/0!</v>
      </c>
    </row>
    <row r="203" spans="1:14" x14ac:dyDescent="0.25">
      <c r="A203" t="s">
        <v>6</v>
      </c>
      <c r="B203" s="1">
        <v>16</v>
      </c>
      <c r="C203" s="172">
        <f>+'1. Técnico B'!B24</f>
        <v>0</v>
      </c>
      <c r="D203" s="173"/>
      <c r="E203" s="173"/>
      <c r="F203" s="173"/>
      <c r="G203" s="173"/>
      <c r="H203" s="174"/>
    </row>
    <row r="204" spans="1:14" ht="38.25" x14ac:dyDescent="0.25">
      <c r="A204" s="2" t="s">
        <v>14</v>
      </c>
      <c r="B204" s="2" t="s">
        <v>148</v>
      </c>
      <c r="C204" s="2" t="s">
        <v>13</v>
      </c>
      <c r="D204" s="2" t="s">
        <v>16</v>
      </c>
      <c r="E204" s="2" t="s">
        <v>15</v>
      </c>
      <c r="F204" s="2" t="s">
        <v>17</v>
      </c>
      <c r="G204" s="83" t="s">
        <v>107</v>
      </c>
      <c r="H204" s="83" t="s">
        <v>105</v>
      </c>
      <c r="I204" s="35"/>
      <c r="J204" s="82" t="s">
        <v>90</v>
      </c>
      <c r="K204" s="83" t="s">
        <v>91</v>
      </c>
      <c r="L204" s="83" t="s">
        <v>92</v>
      </c>
      <c r="M204" s="35"/>
      <c r="N204" s="140" t="s">
        <v>144</v>
      </c>
    </row>
    <row r="205" spans="1:14" x14ac:dyDescent="0.25">
      <c r="A205" s="1" t="str">
        <f>+B203&amp;".1"</f>
        <v>16.1</v>
      </c>
      <c r="B205" s="1"/>
      <c r="C205" s="1"/>
      <c r="D205" s="1"/>
      <c r="E205" s="1"/>
      <c r="F205" s="3"/>
      <c r="G205" s="3"/>
      <c r="H205" s="3">
        <f>+G205*F205</f>
        <v>0</v>
      </c>
      <c r="J205" s="3"/>
      <c r="K205" s="3"/>
      <c r="L205" s="3"/>
      <c r="N205" s="138">
        <f>+H205-J205-K205-L205</f>
        <v>0</v>
      </c>
    </row>
    <row r="206" spans="1:14" x14ac:dyDescent="0.25">
      <c r="A206" s="1" t="str">
        <f>+B203&amp;".2"</f>
        <v>16.2</v>
      </c>
      <c r="B206" s="1"/>
      <c r="C206" s="1"/>
      <c r="D206" s="1"/>
      <c r="E206" s="1"/>
      <c r="F206" s="3"/>
      <c r="G206" s="3"/>
      <c r="H206" s="3">
        <f t="shared" ref="H206:H212" si="30">+G206*F206</f>
        <v>0</v>
      </c>
      <c r="J206" s="3"/>
      <c r="K206" s="3"/>
      <c r="L206" s="3"/>
      <c r="N206" s="138">
        <f t="shared" ref="N206:N213" si="31">+H206-J206-K206-L206</f>
        <v>0</v>
      </c>
    </row>
    <row r="207" spans="1:14" x14ac:dyDescent="0.25">
      <c r="A207" s="1" t="str">
        <f>+B203&amp;".3"</f>
        <v>16.3</v>
      </c>
      <c r="B207" s="1"/>
      <c r="C207" s="1"/>
      <c r="D207" s="1"/>
      <c r="E207" s="1"/>
      <c r="F207" s="3"/>
      <c r="G207" s="3"/>
      <c r="H207" s="3">
        <f t="shared" si="30"/>
        <v>0</v>
      </c>
      <c r="J207" s="3"/>
      <c r="K207" s="3"/>
      <c r="L207" s="3"/>
      <c r="N207" s="138">
        <f t="shared" si="31"/>
        <v>0</v>
      </c>
    </row>
    <row r="208" spans="1:14" x14ac:dyDescent="0.25">
      <c r="A208" s="1" t="str">
        <f>+B203&amp;".4"</f>
        <v>16.4</v>
      </c>
      <c r="B208" s="1"/>
      <c r="C208" s="1"/>
      <c r="D208" s="1"/>
      <c r="E208" s="1"/>
      <c r="F208" s="3"/>
      <c r="G208" s="3"/>
      <c r="H208" s="3">
        <f t="shared" si="30"/>
        <v>0</v>
      </c>
      <c r="J208" s="3"/>
      <c r="K208" s="3"/>
      <c r="L208" s="3"/>
      <c r="N208" s="138">
        <f t="shared" si="31"/>
        <v>0</v>
      </c>
    </row>
    <row r="209" spans="1:14" x14ac:dyDescent="0.25">
      <c r="A209" s="1" t="str">
        <f>+B203&amp;".5"</f>
        <v>16.5</v>
      </c>
      <c r="B209" s="1"/>
      <c r="C209" s="1"/>
      <c r="D209" s="1"/>
      <c r="E209" s="1"/>
      <c r="F209" s="3"/>
      <c r="G209" s="3"/>
      <c r="H209" s="3">
        <f t="shared" si="30"/>
        <v>0</v>
      </c>
      <c r="J209" s="3"/>
      <c r="K209" s="3"/>
      <c r="L209" s="3"/>
      <c r="N209" s="138">
        <f t="shared" si="31"/>
        <v>0</v>
      </c>
    </row>
    <row r="210" spans="1:14" x14ac:dyDescent="0.25">
      <c r="A210" s="1" t="str">
        <f>+B203&amp;".6"</f>
        <v>16.6</v>
      </c>
      <c r="B210" s="1"/>
      <c r="C210" s="1"/>
      <c r="D210" s="1"/>
      <c r="E210" s="1"/>
      <c r="F210" s="3"/>
      <c r="G210" s="3"/>
      <c r="H210" s="3">
        <f t="shared" si="30"/>
        <v>0</v>
      </c>
      <c r="J210" s="3"/>
      <c r="K210" s="3"/>
      <c r="L210" s="3"/>
      <c r="N210" s="138">
        <f t="shared" si="31"/>
        <v>0</v>
      </c>
    </row>
    <row r="211" spans="1:14" x14ac:dyDescent="0.25">
      <c r="A211" s="1" t="str">
        <f>+B203&amp;".7"</f>
        <v>16.7</v>
      </c>
      <c r="B211" s="1"/>
      <c r="C211" s="1"/>
      <c r="D211" s="1"/>
      <c r="E211" s="1"/>
      <c r="F211" s="3"/>
      <c r="G211" s="3"/>
      <c r="H211" s="3">
        <f t="shared" si="30"/>
        <v>0</v>
      </c>
      <c r="J211" s="3"/>
      <c r="K211" s="3"/>
      <c r="L211" s="3"/>
      <c r="N211" s="138">
        <f t="shared" si="31"/>
        <v>0</v>
      </c>
    </row>
    <row r="212" spans="1:14" x14ac:dyDescent="0.25">
      <c r="A212" s="1" t="str">
        <f>+B203&amp;".8"</f>
        <v>16.8</v>
      </c>
      <c r="B212" s="1"/>
      <c r="C212" s="1"/>
      <c r="D212" s="1"/>
      <c r="E212" s="1"/>
      <c r="F212" s="3"/>
      <c r="G212" s="3"/>
      <c r="H212" s="3">
        <f t="shared" si="30"/>
        <v>0</v>
      </c>
      <c r="J212" s="3"/>
      <c r="K212" s="3"/>
      <c r="L212" s="3"/>
      <c r="N212" s="138">
        <f t="shared" si="31"/>
        <v>0</v>
      </c>
    </row>
    <row r="213" spans="1:14" x14ac:dyDescent="0.25">
      <c r="H213" s="4">
        <f>SUM(H205:H212)</f>
        <v>0</v>
      </c>
      <c r="J213" s="4">
        <f>SUM(J205:J212)</f>
        <v>0</v>
      </c>
      <c r="K213" s="4">
        <f>SUM(K205:K212)</f>
        <v>0</v>
      </c>
      <c r="L213" s="4">
        <f>SUM(L205:L212)</f>
        <v>0</v>
      </c>
      <c r="N213" s="138">
        <f t="shared" si="31"/>
        <v>0</v>
      </c>
    </row>
    <row r="214" spans="1:14" x14ac:dyDescent="0.25">
      <c r="H214" s="77" t="e">
        <f>J214+K214+L214</f>
        <v>#DIV/0!</v>
      </c>
      <c r="I214" s="78"/>
      <c r="J214" s="77" t="e">
        <f>+J213/H213</f>
        <v>#DIV/0!</v>
      </c>
      <c r="K214" s="77" t="e">
        <f>+K213/H213</f>
        <v>#DIV/0!</v>
      </c>
      <c r="L214" s="77" t="e">
        <f>+L213/H213</f>
        <v>#DIV/0!</v>
      </c>
    </row>
    <row r="216" spans="1:14" x14ac:dyDescent="0.25">
      <c r="A216" t="s">
        <v>6</v>
      </c>
      <c r="B216" s="1">
        <v>17</v>
      </c>
      <c r="C216" s="172">
        <f>+'1. Técnico B'!B25</f>
        <v>0</v>
      </c>
      <c r="D216" s="173"/>
      <c r="E216" s="173"/>
      <c r="F216" s="173"/>
      <c r="G216" s="173"/>
      <c r="H216" s="174"/>
    </row>
    <row r="217" spans="1:14" ht="38.25" x14ac:dyDescent="0.25">
      <c r="A217" s="2" t="s">
        <v>14</v>
      </c>
      <c r="B217" s="2" t="s">
        <v>148</v>
      </c>
      <c r="C217" s="2" t="s">
        <v>13</v>
      </c>
      <c r="D217" s="2" t="s">
        <v>16</v>
      </c>
      <c r="E217" s="2" t="s">
        <v>15</v>
      </c>
      <c r="F217" s="2" t="s">
        <v>17</v>
      </c>
      <c r="G217" s="83" t="s">
        <v>107</v>
      </c>
      <c r="H217" s="83" t="s">
        <v>105</v>
      </c>
      <c r="I217" s="35"/>
      <c r="J217" s="82" t="s">
        <v>90</v>
      </c>
      <c r="K217" s="83" t="s">
        <v>91</v>
      </c>
      <c r="L217" s="83" t="s">
        <v>92</v>
      </c>
      <c r="N217" s="140" t="s">
        <v>144</v>
      </c>
    </row>
    <row r="218" spans="1:14" x14ac:dyDescent="0.25">
      <c r="A218" s="1" t="str">
        <f>+B216&amp;".1"</f>
        <v>17.1</v>
      </c>
      <c r="B218" s="1"/>
      <c r="C218" s="1"/>
      <c r="D218" s="1"/>
      <c r="E218" s="1"/>
      <c r="F218" s="3"/>
      <c r="G218" s="3"/>
      <c r="H218" s="3">
        <f>+G218*F218</f>
        <v>0</v>
      </c>
      <c r="J218" s="3"/>
      <c r="K218" s="3"/>
      <c r="L218" s="3"/>
      <c r="N218" s="138">
        <f>+H218-J218-K218-L218</f>
        <v>0</v>
      </c>
    </row>
    <row r="219" spans="1:14" x14ac:dyDescent="0.25">
      <c r="A219" s="1" t="str">
        <f>+B216&amp;".2"</f>
        <v>17.2</v>
      </c>
      <c r="B219" s="1"/>
      <c r="C219" s="1"/>
      <c r="D219" s="1"/>
      <c r="E219" s="1"/>
      <c r="F219" s="3"/>
      <c r="G219" s="3"/>
      <c r="H219" s="3">
        <f t="shared" ref="H219:H225" si="32">+G219*F219</f>
        <v>0</v>
      </c>
      <c r="J219" s="3"/>
      <c r="K219" s="3"/>
      <c r="L219" s="3"/>
      <c r="N219" s="138">
        <f t="shared" ref="N219:N226" si="33">+H219-J219-K219-L219</f>
        <v>0</v>
      </c>
    </row>
    <row r="220" spans="1:14" x14ac:dyDescent="0.25">
      <c r="A220" s="1" t="str">
        <f>+B216&amp;".3"</f>
        <v>17.3</v>
      </c>
      <c r="B220" s="1"/>
      <c r="C220" s="1"/>
      <c r="D220" s="1"/>
      <c r="E220" s="1"/>
      <c r="F220" s="3"/>
      <c r="G220" s="3"/>
      <c r="H220" s="3">
        <f t="shared" si="32"/>
        <v>0</v>
      </c>
      <c r="J220" s="3"/>
      <c r="K220" s="3"/>
      <c r="L220" s="3"/>
      <c r="N220" s="138">
        <f t="shared" si="33"/>
        <v>0</v>
      </c>
    </row>
    <row r="221" spans="1:14" x14ac:dyDescent="0.25">
      <c r="A221" s="1" t="str">
        <f>+B216&amp;".4"</f>
        <v>17.4</v>
      </c>
      <c r="B221" s="1"/>
      <c r="C221" s="1"/>
      <c r="D221" s="1"/>
      <c r="E221" s="1"/>
      <c r="F221" s="3"/>
      <c r="G221" s="3"/>
      <c r="H221" s="3">
        <f t="shared" si="32"/>
        <v>0</v>
      </c>
      <c r="J221" s="3"/>
      <c r="K221" s="3"/>
      <c r="L221" s="3"/>
      <c r="N221" s="138">
        <f t="shared" si="33"/>
        <v>0</v>
      </c>
    </row>
    <row r="222" spans="1:14" x14ac:dyDescent="0.25">
      <c r="A222" s="1" t="str">
        <f>+B216&amp;".5"</f>
        <v>17.5</v>
      </c>
      <c r="B222" s="1"/>
      <c r="C222" s="1"/>
      <c r="D222" s="1"/>
      <c r="E222" s="1"/>
      <c r="F222" s="3"/>
      <c r="G222" s="3"/>
      <c r="H222" s="3">
        <f t="shared" si="32"/>
        <v>0</v>
      </c>
      <c r="J222" s="3"/>
      <c r="K222" s="3"/>
      <c r="L222" s="3"/>
      <c r="N222" s="138">
        <f t="shared" si="33"/>
        <v>0</v>
      </c>
    </row>
    <row r="223" spans="1:14" x14ac:dyDescent="0.25">
      <c r="A223" s="1" t="str">
        <f>+B216&amp;".6"</f>
        <v>17.6</v>
      </c>
      <c r="B223" s="1"/>
      <c r="C223" s="1"/>
      <c r="D223" s="1"/>
      <c r="E223" s="1"/>
      <c r="F223" s="3"/>
      <c r="G223" s="3"/>
      <c r="H223" s="3">
        <f t="shared" si="32"/>
        <v>0</v>
      </c>
      <c r="J223" s="3"/>
      <c r="K223" s="3"/>
      <c r="L223" s="3"/>
      <c r="N223" s="138">
        <f t="shared" si="33"/>
        <v>0</v>
      </c>
    </row>
    <row r="224" spans="1:14" x14ac:dyDescent="0.25">
      <c r="A224" s="1" t="str">
        <f>+B216&amp;".7"</f>
        <v>17.7</v>
      </c>
      <c r="B224" s="1"/>
      <c r="C224" s="1"/>
      <c r="D224" s="1"/>
      <c r="E224" s="1"/>
      <c r="F224" s="3"/>
      <c r="G224" s="3"/>
      <c r="H224" s="3">
        <f t="shared" si="32"/>
        <v>0</v>
      </c>
      <c r="J224" s="3"/>
      <c r="K224" s="3"/>
      <c r="L224" s="3"/>
      <c r="N224" s="138">
        <f t="shared" si="33"/>
        <v>0</v>
      </c>
    </row>
    <row r="225" spans="1:14" x14ac:dyDescent="0.25">
      <c r="A225" s="1" t="str">
        <f>+B216&amp;".8"</f>
        <v>17.8</v>
      </c>
      <c r="B225" s="1"/>
      <c r="C225" s="1"/>
      <c r="D225" s="1"/>
      <c r="E225" s="1"/>
      <c r="F225" s="3"/>
      <c r="G225" s="3"/>
      <c r="H225" s="3">
        <f t="shared" si="32"/>
        <v>0</v>
      </c>
      <c r="J225" s="3"/>
      <c r="K225" s="3"/>
      <c r="L225" s="3"/>
      <c r="N225" s="138">
        <f t="shared" si="33"/>
        <v>0</v>
      </c>
    </row>
    <row r="226" spans="1:14" x14ac:dyDescent="0.25">
      <c r="H226" s="4">
        <f>SUM(H218:H225)</f>
        <v>0</v>
      </c>
      <c r="J226" s="4">
        <f>SUM(J218:J225)</f>
        <v>0</v>
      </c>
      <c r="K226" s="4">
        <f>SUM(K218:K225)</f>
        <v>0</v>
      </c>
      <c r="L226" s="4">
        <f>SUM(L218:L225)</f>
        <v>0</v>
      </c>
      <c r="N226" s="138">
        <f t="shared" si="33"/>
        <v>0</v>
      </c>
    </row>
    <row r="227" spans="1:14" x14ac:dyDescent="0.25">
      <c r="H227" s="77" t="e">
        <f>J227+K227+L227</f>
        <v>#DIV/0!</v>
      </c>
      <c r="I227" s="78"/>
      <c r="J227" s="77" t="e">
        <f>+J226/H226</f>
        <v>#DIV/0!</v>
      </c>
      <c r="K227" s="77" t="e">
        <f>+K226/H226</f>
        <v>#DIV/0!</v>
      </c>
      <c r="L227" s="77" t="e">
        <f>+L226/H226</f>
        <v>#DIV/0!</v>
      </c>
    </row>
    <row r="229" spans="1:14" x14ac:dyDescent="0.25">
      <c r="A229" t="s">
        <v>6</v>
      </c>
      <c r="B229" s="1">
        <v>18</v>
      </c>
      <c r="C229" s="172">
        <f>+'1. Técnico B'!B26</f>
        <v>0</v>
      </c>
      <c r="D229" s="173"/>
      <c r="E229" s="173"/>
      <c r="F229" s="173"/>
      <c r="G229" s="173"/>
      <c r="H229" s="174"/>
    </row>
    <row r="230" spans="1:14" ht="38.25" x14ac:dyDescent="0.25">
      <c r="A230" s="2" t="s">
        <v>14</v>
      </c>
      <c r="B230" s="2" t="s">
        <v>148</v>
      </c>
      <c r="C230" s="2" t="s">
        <v>13</v>
      </c>
      <c r="D230" s="2" t="s">
        <v>16</v>
      </c>
      <c r="E230" s="2" t="s">
        <v>15</v>
      </c>
      <c r="F230" s="2" t="s">
        <v>17</v>
      </c>
      <c r="G230" s="83" t="s">
        <v>107</v>
      </c>
      <c r="H230" s="83" t="s">
        <v>105</v>
      </c>
      <c r="I230" s="35"/>
      <c r="J230" s="82" t="s">
        <v>90</v>
      </c>
      <c r="K230" s="83" t="s">
        <v>91</v>
      </c>
      <c r="L230" s="83" t="s">
        <v>92</v>
      </c>
      <c r="N230" s="140" t="s">
        <v>144</v>
      </c>
    </row>
    <row r="231" spans="1:14" x14ac:dyDescent="0.25">
      <c r="A231" s="1" t="str">
        <f>+B229&amp;".1"</f>
        <v>18.1</v>
      </c>
      <c r="B231" s="1"/>
      <c r="C231" s="1"/>
      <c r="D231" s="1"/>
      <c r="E231" s="1"/>
      <c r="F231" s="3"/>
      <c r="G231" s="3"/>
      <c r="H231" s="3">
        <f>+G231*F231</f>
        <v>0</v>
      </c>
      <c r="J231" s="3"/>
      <c r="K231" s="3"/>
      <c r="L231" s="3"/>
      <c r="N231" s="138">
        <f>+H231-J231-K231-L231</f>
        <v>0</v>
      </c>
    </row>
    <row r="232" spans="1:14" x14ac:dyDescent="0.25">
      <c r="A232" s="1" t="str">
        <f>+B229&amp;".2"</f>
        <v>18.2</v>
      </c>
      <c r="B232" s="1"/>
      <c r="C232" s="1"/>
      <c r="D232" s="1"/>
      <c r="E232" s="1"/>
      <c r="F232" s="3"/>
      <c r="G232" s="3"/>
      <c r="H232" s="3">
        <f t="shared" ref="H232:H238" si="34">+G232*F232</f>
        <v>0</v>
      </c>
      <c r="J232" s="3"/>
      <c r="K232" s="3"/>
      <c r="L232" s="3"/>
      <c r="N232" s="138">
        <f t="shared" ref="N232:N239" si="35">+H232-J232-K232-L232</f>
        <v>0</v>
      </c>
    </row>
    <row r="233" spans="1:14" x14ac:dyDescent="0.25">
      <c r="A233" s="1" t="str">
        <f>+B229&amp;".3"</f>
        <v>18.3</v>
      </c>
      <c r="B233" s="1"/>
      <c r="C233" s="1"/>
      <c r="D233" s="1"/>
      <c r="E233" s="1"/>
      <c r="F233" s="3"/>
      <c r="G233" s="3"/>
      <c r="H233" s="3">
        <f t="shared" si="34"/>
        <v>0</v>
      </c>
      <c r="J233" s="3"/>
      <c r="K233" s="3"/>
      <c r="L233" s="3"/>
      <c r="N233" s="138">
        <f t="shared" si="35"/>
        <v>0</v>
      </c>
    </row>
    <row r="234" spans="1:14" x14ac:dyDescent="0.25">
      <c r="A234" s="1" t="str">
        <f>+B229&amp;".4"</f>
        <v>18.4</v>
      </c>
      <c r="B234" s="1"/>
      <c r="C234" s="1"/>
      <c r="D234" s="1"/>
      <c r="E234" s="1"/>
      <c r="F234" s="3"/>
      <c r="G234" s="3"/>
      <c r="H234" s="3">
        <f t="shared" si="34"/>
        <v>0</v>
      </c>
      <c r="J234" s="3"/>
      <c r="K234" s="3"/>
      <c r="L234" s="3"/>
      <c r="N234" s="138">
        <f t="shared" si="35"/>
        <v>0</v>
      </c>
    </row>
    <row r="235" spans="1:14" x14ac:dyDescent="0.25">
      <c r="A235" s="1" t="str">
        <f>+B229&amp;".5"</f>
        <v>18.5</v>
      </c>
      <c r="B235" s="1"/>
      <c r="C235" s="1"/>
      <c r="D235" s="1"/>
      <c r="E235" s="1"/>
      <c r="F235" s="3"/>
      <c r="G235" s="3"/>
      <c r="H235" s="3">
        <f t="shared" si="34"/>
        <v>0</v>
      </c>
      <c r="J235" s="3"/>
      <c r="K235" s="3"/>
      <c r="L235" s="3"/>
      <c r="N235" s="138">
        <f t="shared" si="35"/>
        <v>0</v>
      </c>
    </row>
    <row r="236" spans="1:14" x14ac:dyDescent="0.25">
      <c r="A236" s="1" t="str">
        <f>+B229&amp;".6"</f>
        <v>18.6</v>
      </c>
      <c r="B236" s="1"/>
      <c r="C236" s="1"/>
      <c r="D236" s="1"/>
      <c r="E236" s="1"/>
      <c r="F236" s="3"/>
      <c r="G236" s="3"/>
      <c r="H236" s="3">
        <f t="shared" si="34"/>
        <v>0</v>
      </c>
      <c r="J236" s="3"/>
      <c r="K236" s="3"/>
      <c r="L236" s="3"/>
      <c r="N236" s="138">
        <f t="shared" si="35"/>
        <v>0</v>
      </c>
    </row>
    <row r="237" spans="1:14" x14ac:dyDescent="0.25">
      <c r="A237" s="1" t="str">
        <f>+B229&amp;".7"</f>
        <v>18.7</v>
      </c>
      <c r="B237" s="1"/>
      <c r="C237" s="1"/>
      <c r="D237" s="1"/>
      <c r="E237" s="1"/>
      <c r="F237" s="3"/>
      <c r="G237" s="3"/>
      <c r="H237" s="3">
        <f t="shared" si="34"/>
        <v>0</v>
      </c>
      <c r="J237" s="3"/>
      <c r="K237" s="3"/>
      <c r="L237" s="3"/>
      <c r="N237" s="138">
        <f t="shared" si="35"/>
        <v>0</v>
      </c>
    </row>
    <row r="238" spans="1:14" x14ac:dyDescent="0.25">
      <c r="A238" s="1" t="str">
        <f>+B229&amp;".8"</f>
        <v>18.8</v>
      </c>
      <c r="B238" s="1"/>
      <c r="C238" s="1"/>
      <c r="D238" s="1"/>
      <c r="E238" s="1"/>
      <c r="F238" s="3"/>
      <c r="G238" s="3"/>
      <c r="H238" s="3">
        <f t="shared" si="34"/>
        <v>0</v>
      </c>
      <c r="J238" s="3"/>
      <c r="K238" s="3"/>
      <c r="L238" s="3"/>
      <c r="N238" s="138">
        <f t="shared" si="35"/>
        <v>0</v>
      </c>
    </row>
    <row r="239" spans="1:14" x14ac:dyDescent="0.25">
      <c r="H239" s="4">
        <f>SUM(H231:H238)</f>
        <v>0</v>
      </c>
      <c r="J239" s="4">
        <f>SUM(J231:J238)</f>
        <v>0</v>
      </c>
      <c r="K239" s="4">
        <f>SUM(K231:K238)</f>
        <v>0</v>
      </c>
      <c r="L239" s="4">
        <f>SUM(L231:L238)</f>
        <v>0</v>
      </c>
      <c r="N239" s="138">
        <f t="shared" si="35"/>
        <v>0</v>
      </c>
    </row>
    <row r="240" spans="1:14" x14ac:dyDescent="0.25">
      <c r="H240" s="77" t="e">
        <f>J240+K240+L240</f>
        <v>#DIV/0!</v>
      </c>
      <c r="I240" s="78"/>
      <c r="J240" s="77" t="e">
        <f>+J239/H239</f>
        <v>#DIV/0!</v>
      </c>
      <c r="K240" s="77" t="e">
        <f>+K239/H239</f>
        <v>#DIV/0!</v>
      </c>
      <c r="L240" s="77" t="e">
        <f>+L239/H239</f>
        <v>#DIV/0!</v>
      </c>
    </row>
    <row r="242" spans="1:14" x14ac:dyDescent="0.25">
      <c r="A242" t="s">
        <v>6</v>
      </c>
      <c r="B242" s="1">
        <v>19</v>
      </c>
      <c r="C242" s="172">
        <f>+'1. Técnico B'!B27</f>
        <v>0</v>
      </c>
      <c r="D242" s="173"/>
      <c r="E242" s="173"/>
      <c r="F242" s="173"/>
      <c r="G242" s="173"/>
      <c r="H242" s="174"/>
    </row>
    <row r="243" spans="1:14" ht="38.25" x14ac:dyDescent="0.25">
      <c r="A243" s="2" t="s">
        <v>14</v>
      </c>
      <c r="B243" s="2" t="s">
        <v>148</v>
      </c>
      <c r="C243" s="2" t="s">
        <v>13</v>
      </c>
      <c r="D243" s="2" t="s">
        <v>16</v>
      </c>
      <c r="E243" s="2" t="s">
        <v>15</v>
      </c>
      <c r="F243" s="2" t="s">
        <v>17</v>
      </c>
      <c r="G243" s="83" t="s">
        <v>107</v>
      </c>
      <c r="H243" s="83" t="s">
        <v>105</v>
      </c>
      <c r="I243" s="35"/>
      <c r="J243" s="82" t="s">
        <v>90</v>
      </c>
      <c r="K243" s="83" t="s">
        <v>91</v>
      </c>
      <c r="L243" s="83" t="s">
        <v>92</v>
      </c>
      <c r="N243" s="140" t="s">
        <v>144</v>
      </c>
    </row>
    <row r="244" spans="1:14" x14ac:dyDescent="0.25">
      <c r="A244" s="1" t="str">
        <f>+B242&amp;".1"</f>
        <v>19.1</v>
      </c>
      <c r="B244" s="1"/>
      <c r="C244" s="1"/>
      <c r="D244" s="1"/>
      <c r="E244" s="1"/>
      <c r="F244" s="3"/>
      <c r="G244" s="3"/>
      <c r="H244" s="3">
        <f>+G244*F244</f>
        <v>0</v>
      </c>
      <c r="J244" s="3"/>
      <c r="K244" s="3"/>
      <c r="L244" s="3"/>
      <c r="N244" s="138">
        <f>+H244-J244-K244-L244</f>
        <v>0</v>
      </c>
    </row>
    <row r="245" spans="1:14" x14ac:dyDescent="0.25">
      <c r="A245" s="1" t="str">
        <f>+B242&amp;".2"</f>
        <v>19.2</v>
      </c>
      <c r="B245" s="1"/>
      <c r="C245" s="1"/>
      <c r="D245" s="1"/>
      <c r="E245" s="1"/>
      <c r="F245" s="3"/>
      <c r="G245" s="3"/>
      <c r="H245" s="3">
        <f t="shared" ref="H245:H251" si="36">+G245*F245</f>
        <v>0</v>
      </c>
      <c r="J245" s="3"/>
      <c r="K245" s="3"/>
      <c r="L245" s="3"/>
      <c r="N245" s="138">
        <f t="shared" ref="N245:N252" si="37">+H245-J245-K245-L245</f>
        <v>0</v>
      </c>
    </row>
    <row r="246" spans="1:14" x14ac:dyDescent="0.25">
      <c r="A246" s="1" t="str">
        <f>+B242&amp;".3"</f>
        <v>19.3</v>
      </c>
      <c r="B246" s="1"/>
      <c r="C246" s="1"/>
      <c r="D246" s="1"/>
      <c r="E246" s="1"/>
      <c r="F246" s="3"/>
      <c r="G246" s="3"/>
      <c r="H246" s="3">
        <f t="shared" si="36"/>
        <v>0</v>
      </c>
      <c r="J246" s="3"/>
      <c r="K246" s="3"/>
      <c r="L246" s="3"/>
      <c r="N246" s="138">
        <f t="shared" si="37"/>
        <v>0</v>
      </c>
    </row>
    <row r="247" spans="1:14" x14ac:dyDescent="0.25">
      <c r="A247" s="1" t="str">
        <f>+B242&amp;".4"</f>
        <v>19.4</v>
      </c>
      <c r="B247" s="1"/>
      <c r="C247" s="1"/>
      <c r="D247" s="1"/>
      <c r="E247" s="1"/>
      <c r="F247" s="3"/>
      <c r="G247" s="3"/>
      <c r="H247" s="3">
        <f t="shared" si="36"/>
        <v>0</v>
      </c>
      <c r="J247" s="3"/>
      <c r="K247" s="3"/>
      <c r="L247" s="3"/>
      <c r="N247" s="138">
        <f t="shared" si="37"/>
        <v>0</v>
      </c>
    </row>
    <row r="248" spans="1:14" x14ac:dyDescent="0.25">
      <c r="A248" s="1" t="str">
        <f>+B242&amp;".5"</f>
        <v>19.5</v>
      </c>
      <c r="B248" s="1"/>
      <c r="C248" s="1"/>
      <c r="D248" s="1"/>
      <c r="E248" s="1"/>
      <c r="F248" s="3"/>
      <c r="G248" s="3"/>
      <c r="H248" s="3">
        <f t="shared" si="36"/>
        <v>0</v>
      </c>
      <c r="J248" s="3"/>
      <c r="K248" s="3"/>
      <c r="L248" s="3"/>
      <c r="N248" s="138">
        <f t="shared" si="37"/>
        <v>0</v>
      </c>
    </row>
    <row r="249" spans="1:14" x14ac:dyDescent="0.25">
      <c r="A249" s="1" t="str">
        <f>+B242&amp;".6"</f>
        <v>19.6</v>
      </c>
      <c r="B249" s="1"/>
      <c r="C249" s="1"/>
      <c r="D249" s="1"/>
      <c r="E249" s="1"/>
      <c r="F249" s="3"/>
      <c r="G249" s="3"/>
      <c r="H249" s="3">
        <f t="shared" si="36"/>
        <v>0</v>
      </c>
      <c r="J249" s="3"/>
      <c r="K249" s="3"/>
      <c r="L249" s="3"/>
      <c r="N249" s="138">
        <f t="shared" si="37"/>
        <v>0</v>
      </c>
    </row>
    <row r="250" spans="1:14" x14ac:dyDescent="0.25">
      <c r="A250" s="1" t="str">
        <f>+B242&amp;".7"</f>
        <v>19.7</v>
      </c>
      <c r="B250" s="1"/>
      <c r="C250" s="1"/>
      <c r="D250" s="1"/>
      <c r="E250" s="1"/>
      <c r="F250" s="3"/>
      <c r="G250" s="3"/>
      <c r="H250" s="3">
        <f t="shared" si="36"/>
        <v>0</v>
      </c>
      <c r="J250" s="3"/>
      <c r="K250" s="3"/>
      <c r="L250" s="3"/>
      <c r="N250" s="138">
        <f t="shared" si="37"/>
        <v>0</v>
      </c>
    </row>
    <row r="251" spans="1:14" x14ac:dyDescent="0.25">
      <c r="A251" s="1" t="str">
        <f>+B242&amp;".8"</f>
        <v>19.8</v>
      </c>
      <c r="B251" s="1"/>
      <c r="C251" s="1"/>
      <c r="D251" s="1"/>
      <c r="E251" s="1"/>
      <c r="F251" s="3"/>
      <c r="G251" s="3"/>
      <c r="H251" s="3">
        <f t="shared" si="36"/>
        <v>0</v>
      </c>
      <c r="J251" s="3"/>
      <c r="K251" s="3"/>
      <c r="L251" s="3"/>
      <c r="N251" s="138">
        <f t="shared" si="37"/>
        <v>0</v>
      </c>
    </row>
    <row r="252" spans="1:14" x14ac:dyDescent="0.25">
      <c r="H252" s="4">
        <f>SUM(H244:H251)</f>
        <v>0</v>
      </c>
      <c r="J252" s="4">
        <f>SUM(J244:J251)</f>
        <v>0</v>
      </c>
      <c r="K252" s="4">
        <f>SUM(K244:K251)</f>
        <v>0</v>
      </c>
      <c r="L252" s="4">
        <f>SUM(L244:L251)</f>
        <v>0</v>
      </c>
      <c r="N252" s="138">
        <f t="shared" si="37"/>
        <v>0</v>
      </c>
    </row>
    <row r="253" spans="1:14" x14ac:dyDescent="0.25">
      <c r="H253" s="77" t="e">
        <f>J253+K253+L253</f>
        <v>#DIV/0!</v>
      </c>
      <c r="I253" s="78"/>
      <c r="J253" s="77" t="e">
        <f>+J252/H252</f>
        <v>#DIV/0!</v>
      </c>
      <c r="K253" s="77" t="e">
        <f>+K252/H252</f>
        <v>#DIV/0!</v>
      </c>
      <c r="L253" s="77" t="e">
        <f>+L252/H252</f>
        <v>#DIV/0!</v>
      </c>
    </row>
    <row r="255" spans="1:14" x14ac:dyDescent="0.25">
      <c r="A255" t="s">
        <v>6</v>
      </c>
      <c r="B255" s="1">
        <v>20</v>
      </c>
      <c r="C255" s="172">
        <f>+'1. Técnico B'!B28</f>
        <v>0</v>
      </c>
      <c r="D255" s="173"/>
      <c r="E255" s="173"/>
      <c r="F255" s="173"/>
      <c r="G255" s="173"/>
      <c r="H255" s="174"/>
    </row>
    <row r="256" spans="1:14" ht="38.25" x14ac:dyDescent="0.25">
      <c r="A256" s="2" t="s">
        <v>14</v>
      </c>
      <c r="B256" s="2" t="s">
        <v>148</v>
      </c>
      <c r="C256" s="2" t="s">
        <v>13</v>
      </c>
      <c r="D256" s="2" t="s">
        <v>16</v>
      </c>
      <c r="E256" s="2" t="s">
        <v>15</v>
      </c>
      <c r="F256" s="2" t="s">
        <v>17</v>
      </c>
      <c r="G256" s="83" t="s">
        <v>107</v>
      </c>
      <c r="H256" s="83" t="s">
        <v>105</v>
      </c>
      <c r="I256" s="35"/>
      <c r="J256" s="82" t="s">
        <v>90</v>
      </c>
      <c r="K256" s="83" t="s">
        <v>91</v>
      </c>
      <c r="L256" s="83" t="s">
        <v>92</v>
      </c>
      <c r="N256" s="140" t="s">
        <v>144</v>
      </c>
    </row>
    <row r="257" spans="1:14" x14ac:dyDescent="0.25">
      <c r="A257" s="1" t="str">
        <f>+B255&amp;".1"</f>
        <v>20.1</v>
      </c>
      <c r="B257" s="1"/>
      <c r="C257" s="1"/>
      <c r="D257" s="1"/>
      <c r="E257" s="1"/>
      <c r="F257" s="3"/>
      <c r="G257" s="3"/>
      <c r="H257" s="3">
        <f>+G257*F257</f>
        <v>0</v>
      </c>
      <c r="J257" s="3"/>
      <c r="K257" s="3"/>
      <c r="L257" s="3"/>
      <c r="N257" s="138">
        <f>+H257-J257-K257-L257</f>
        <v>0</v>
      </c>
    </row>
    <row r="258" spans="1:14" x14ac:dyDescent="0.25">
      <c r="A258" s="1" t="str">
        <f>+B255&amp;".2"</f>
        <v>20.2</v>
      </c>
      <c r="B258" s="1"/>
      <c r="C258" s="1"/>
      <c r="D258" s="1"/>
      <c r="E258" s="1"/>
      <c r="F258" s="3"/>
      <c r="G258" s="3"/>
      <c r="H258" s="3">
        <f t="shared" ref="H258:H264" si="38">+G258*F258</f>
        <v>0</v>
      </c>
      <c r="J258" s="3"/>
      <c r="K258" s="3"/>
      <c r="L258" s="3"/>
      <c r="N258" s="138">
        <f t="shared" ref="N258:N265" si="39">+H258-J258-K258-L258</f>
        <v>0</v>
      </c>
    </row>
    <row r="259" spans="1:14" x14ac:dyDescent="0.25">
      <c r="A259" s="1" t="str">
        <f>+B255&amp;".3"</f>
        <v>20.3</v>
      </c>
      <c r="B259" s="1"/>
      <c r="C259" s="1"/>
      <c r="D259" s="1"/>
      <c r="E259" s="1"/>
      <c r="F259" s="3"/>
      <c r="G259" s="3"/>
      <c r="H259" s="3">
        <f t="shared" si="38"/>
        <v>0</v>
      </c>
      <c r="J259" s="3"/>
      <c r="K259" s="3"/>
      <c r="L259" s="3"/>
      <c r="N259" s="138">
        <f t="shared" si="39"/>
        <v>0</v>
      </c>
    </row>
    <row r="260" spans="1:14" x14ac:dyDescent="0.25">
      <c r="A260" s="1" t="str">
        <f>+B255&amp;".4"</f>
        <v>20.4</v>
      </c>
      <c r="B260" s="1"/>
      <c r="C260" s="1"/>
      <c r="D260" s="1"/>
      <c r="E260" s="1"/>
      <c r="F260" s="3"/>
      <c r="G260" s="3"/>
      <c r="H260" s="3">
        <f t="shared" si="38"/>
        <v>0</v>
      </c>
      <c r="J260" s="3"/>
      <c r="K260" s="3"/>
      <c r="L260" s="3"/>
      <c r="N260" s="138">
        <f t="shared" si="39"/>
        <v>0</v>
      </c>
    </row>
    <row r="261" spans="1:14" x14ac:dyDescent="0.25">
      <c r="A261" s="1" t="str">
        <f>+B255&amp;".5"</f>
        <v>20.5</v>
      </c>
      <c r="B261" s="1"/>
      <c r="C261" s="1"/>
      <c r="D261" s="1"/>
      <c r="E261" s="1"/>
      <c r="F261" s="3"/>
      <c r="G261" s="3"/>
      <c r="H261" s="3">
        <f t="shared" si="38"/>
        <v>0</v>
      </c>
      <c r="J261" s="3"/>
      <c r="K261" s="3"/>
      <c r="L261" s="3"/>
      <c r="N261" s="138">
        <f t="shared" si="39"/>
        <v>0</v>
      </c>
    </row>
    <row r="262" spans="1:14" x14ac:dyDescent="0.25">
      <c r="A262" s="1" t="str">
        <f>+B255&amp;".6"</f>
        <v>20.6</v>
      </c>
      <c r="B262" s="1"/>
      <c r="C262" s="1"/>
      <c r="D262" s="1"/>
      <c r="E262" s="1"/>
      <c r="F262" s="3"/>
      <c r="G262" s="3"/>
      <c r="H262" s="3">
        <f t="shared" si="38"/>
        <v>0</v>
      </c>
      <c r="J262" s="3"/>
      <c r="K262" s="3"/>
      <c r="L262" s="3"/>
      <c r="N262" s="138">
        <f t="shared" si="39"/>
        <v>0</v>
      </c>
    </row>
    <row r="263" spans="1:14" x14ac:dyDescent="0.25">
      <c r="A263" s="1" t="str">
        <f>+B255&amp;".7"</f>
        <v>20.7</v>
      </c>
      <c r="B263" s="1"/>
      <c r="C263" s="1"/>
      <c r="D263" s="1"/>
      <c r="E263" s="1"/>
      <c r="F263" s="3"/>
      <c r="G263" s="3"/>
      <c r="H263" s="3">
        <f t="shared" si="38"/>
        <v>0</v>
      </c>
      <c r="J263" s="3"/>
      <c r="K263" s="3"/>
      <c r="L263" s="3"/>
      <c r="N263" s="138">
        <f t="shared" si="39"/>
        <v>0</v>
      </c>
    </row>
    <row r="264" spans="1:14" x14ac:dyDescent="0.25">
      <c r="A264" s="1" t="str">
        <f>+B255&amp;".8"</f>
        <v>20.8</v>
      </c>
      <c r="B264" s="1"/>
      <c r="C264" s="1"/>
      <c r="D264" s="1"/>
      <c r="E264" s="1"/>
      <c r="F264" s="3"/>
      <c r="G264" s="3"/>
      <c r="H264" s="3">
        <f t="shared" si="38"/>
        <v>0</v>
      </c>
      <c r="J264" s="3"/>
      <c r="K264" s="3"/>
      <c r="L264" s="3"/>
      <c r="N264" s="138">
        <f t="shared" si="39"/>
        <v>0</v>
      </c>
    </row>
    <row r="265" spans="1:14" x14ac:dyDescent="0.25">
      <c r="H265" s="4">
        <f>SUM(H257:H264)</f>
        <v>0</v>
      </c>
      <c r="J265" s="4">
        <f>SUM(J257:J264)</f>
        <v>0</v>
      </c>
      <c r="K265" s="4">
        <f>SUM(K257:K264)</f>
        <v>0</v>
      </c>
      <c r="L265" s="4">
        <f>SUM(L257:L264)</f>
        <v>0</v>
      </c>
      <c r="N265" s="138">
        <f t="shared" si="39"/>
        <v>0</v>
      </c>
    </row>
    <row r="266" spans="1:14" x14ac:dyDescent="0.25">
      <c r="H266" s="77" t="e">
        <f>J266+K266+L266</f>
        <v>#DIV/0!</v>
      </c>
      <c r="I266" s="78"/>
      <c r="J266" s="77" t="e">
        <f>+J265/H265</f>
        <v>#DIV/0!</v>
      </c>
      <c r="K266" s="77" t="e">
        <f>+K265/H265</f>
        <v>#DIV/0!</v>
      </c>
      <c r="L266" s="77" t="e">
        <f>+L265/H265</f>
        <v>#DIV/0!</v>
      </c>
    </row>
    <row r="268" spans="1:14" x14ac:dyDescent="0.25">
      <c r="A268" t="s">
        <v>6</v>
      </c>
      <c r="B268" s="1">
        <v>21</v>
      </c>
      <c r="C268" s="172">
        <f>+'1. Técnico B'!B29</f>
        <v>0</v>
      </c>
      <c r="D268" s="173"/>
      <c r="E268" s="173"/>
      <c r="F268" s="173"/>
      <c r="G268" s="173"/>
      <c r="H268" s="174"/>
    </row>
    <row r="269" spans="1:14" ht="38.25" x14ac:dyDescent="0.25">
      <c r="A269" s="2" t="s">
        <v>14</v>
      </c>
      <c r="B269" s="2" t="s">
        <v>148</v>
      </c>
      <c r="C269" s="2" t="s">
        <v>13</v>
      </c>
      <c r="D269" s="2" t="s">
        <v>16</v>
      </c>
      <c r="E269" s="2" t="s">
        <v>15</v>
      </c>
      <c r="F269" s="2" t="s">
        <v>17</v>
      </c>
      <c r="G269" s="83" t="s">
        <v>107</v>
      </c>
      <c r="H269" s="83" t="s">
        <v>105</v>
      </c>
      <c r="I269" s="35"/>
      <c r="J269" s="82" t="s">
        <v>90</v>
      </c>
      <c r="K269" s="83" t="s">
        <v>91</v>
      </c>
      <c r="L269" s="83" t="s">
        <v>92</v>
      </c>
      <c r="N269" s="140" t="s">
        <v>144</v>
      </c>
    </row>
    <row r="270" spans="1:14" x14ac:dyDescent="0.25">
      <c r="A270" s="1" t="str">
        <f>+B268&amp;".1"</f>
        <v>21.1</v>
      </c>
      <c r="B270" s="1"/>
      <c r="C270" s="1"/>
      <c r="D270" s="1"/>
      <c r="E270" s="1"/>
      <c r="F270" s="3"/>
      <c r="G270" s="3"/>
      <c r="H270" s="3">
        <f>+G270*F270</f>
        <v>0</v>
      </c>
      <c r="J270" s="3"/>
      <c r="K270" s="3"/>
      <c r="L270" s="3"/>
      <c r="N270" s="138">
        <f>+H270-J270-K270-L270</f>
        <v>0</v>
      </c>
    </row>
    <row r="271" spans="1:14" x14ac:dyDescent="0.25">
      <c r="A271" s="1" t="str">
        <f>+B268&amp;".2"</f>
        <v>21.2</v>
      </c>
      <c r="B271" s="1"/>
      <c r="C271" s="1"/>
      <c r="D271" s="1"/>
      <c r="E271" s="1"/>
      <c r="F271" s="3"/>
      <c r="G271" s="3"/>
      <c r="H271" s="3">
        <f t="shared" ref="H271:H277" si="40">+G271*F271</f>
        <v>0</v>
      </c>
      <c r="J271" s="3"/>
      <c r="K271" s="3"/>
      <c r="L271" s="3"/>
      <c r="N271" s="138">
        <f t="shared" ref="N271:N278" si="41">+H271-J271-K271-L271</f>
        <v>0</v>
      </c>
    </row>
    <row r="272" spans="1:14" x14ac:dyDescent="0.25">
      <c r="A272" s="1" t="str">
        <f>+B268&amp;".3"</f>
        <v>21.3</v>
      </c>
      <c r="B272" s="1"/>
      <c r="C272" s="1"/>
      <c r="D272" s="1"/>
      <c r="E272" s="1"/>
      <c r="F272" s="3"/>
      <c r="G272" s="3"/>
      <c r="H272" s="3">
        <f t="shared" si="40"/>
        <v>0</v>
      </c>
      <c r="J272" s="3"/>
      <c r="K272" s="3"/>
      <c r="L272" s="3"/>
      <c r="N272" s="138">
        <f t="shared" si="41"/>
        <v>0</v>
      </c>
    </row>
    <row r="273" spans="1:14" x14ac:dyDescent="0.25">
      <c r="A273" s="1" t="str">
        <f>+B268&amp;".4"</f>
        <v>21.4</v>
      </c>
      <c r="B273" s="1"/>
      <c r="C273" s="1"/>
      <c r="D273" s="1"/>
      <c r="E273" s="1"/>
      <c r="F273" s="3"/>
      <c r="G273" s="3"/>
      <c r="H273" s="3">
        <f t="shared" si="40"/>
        <v>0</v>
      </c>
      <c r="J273" s="3"/>
      <c r="K273" s="3"/>
      <c r="L273" s="3"/>
      <c r="N273" s="138">
        <f t="shared" si="41"/>
        <v>0</v>
      </c>
    </row>
    <row r="274" spans="1:14" x14ac:dyDescent="0.25">
      <c r="A274" s="1" t="str">
        <f>+B268&amp;".5"</f>
        <v>21.5</v>
      </c>
      <c r="B274" s="1"/>
      <c r="C274" s="1"/>
      <c r="D274" s="1"/>
      <c r="E274" s="1"/>
      <c r="F274" s="3"/>
      <c r="G274" s="3"/>
      <c r="H274" s="3">
        <f t="shared" si="40"/>
        <v>0</v>
      </c>
      <c r="J274" s="3"/>
      <c r="K274" s="3"/>
      <c r="L274" s="3"/>
      <c r="N274" s="138">
        <f t="shared" si="41"/>
        <v>0</v>
      </c>
    </row>
    <row r="275" spans="1:14" x14ac:dyDescent="0.25">
      <c r="A275" s="1" t="str">
        <f>+B268&amp;".6"</f>
        <v>21.6</v>
      </c>
      <c r="B275" s="1"/>
      <c r="C275" s="1"/>
      <c r="D275" s="1"/>
      <c r="E275" s="1"/>
      <c r="F275" s="3"/>
      <c r="G275" s="3"/>
      <c r="H275" s="3">
        <f t="shared" si="40"/>
        <v>0</v>
      </c>
      <c r="J275" s="3"/>
      <c r="K275" s="3"/>
      <c r="L275" s="3"/>
      <c r="N275" s="138">
        <f t="shared" si="41"/>
        <v>0</v>
      </c>
    </row>
    <row r="276" spans="1:14" x14ac:dyDescent="0.25">
      <c r="A276" s="1" t="str">
        <f>+B268&amp;".7"</f>
        <v>21.7</v>
      </c>
      <c r="B276" s="1"/>
      <c r="C276" s="1"/>
      <c r="D276" s="1"/>
      <c r="E276" s="1"/>
      <c r="F276" s="3"/>
      <c r="G276" s="3"/>
      <c r="H276" s="3">
        <f t="shared" si="40"/>
        <v>0</v>
      </c>
      <c r="J276" s="3"/>
      <c r="K276" s="3"/>
      <c r="L276" s="3"/>
      <c r="N276" s="138">
        <f t="shared" si="41"/>
        <v>0</v>
      </c>
    </row>
    <row r="277" spans="1:14" x14ac:dyDescent="0.25">
      <c r="A277" s="1" t="str">
        <f>+B268&amp;".8"</f>
        <v>21.8</v>
      </c>
      <c r="B277" s="1"/>
      <c r="C277" s="1"/>
      <c r="D277" s="1"/>
      <c r="E277" s="1"/>
      <c r="F277" s="3"/>
      <c r="G277" s="3"/>
      <c r="H277" s="3">
        <f t="shared" si="40"/>
        <v>0</v>
      </c>
      <c r="J277" s="3"/>
      <c r="K277" s="3"/>
      <c r="L277" s="3"/>
      <c r="N277" s="138">
        <f t="shared" si="41"/>
        <v>0</v>
      </c>
    </row>
    <row r="278" spans="1:14" x14ac:dyDescent="0.25">
      <c r="H278" s="4">
        <f>SUM(H270:H277)</f>
        <v>0</v>
      </c>
      <c r="J278" s="4">
        <f>SUM(J270:J277)</f>
        <v>0</v>
      </c>
      <c r="K278" s="4">
        <f>SUM(K270:K277)</f>
        <v>0</v>
      </c>
      <c r="L278" s="4">
        <f>SUM(L270:L277)</f>
        <v>0</v>
      </c>
      <c r="N278" s="138">
        <f t="shared" si="41"/>
        <v>0</v>
      </c>
    </row>
    <row r="279" spans="1:14" x14ac:dyDescent="0.25">
      <c r="H279" s="77" t="e">
        <f>J279+K279+L279</f>
        <v>#DIV/0!</v>
      </c>
      <c r="I279" s="78"/>
      <c r="J279" s="77" t="e">
        <f>+J278/H278</f>
        <v>#DIV/0!</v>
      </c>
      <c r="K279" s="77" t="e">
        <f>+K278/H278</f>
        <v>#DIV/0!</v>
      </c>
      <c r="L279" s="77" t="e">
        <f>+L278/H278</f>
        <v>#DIV/0!</v>
      </c>
    </row>
    <row r="281" spans="1:14" x14ac:dyDescent="0.25">
      <c r="A281" t="s">
        <v>6</v>
      </c>
      <c r="B281" s="1">
        <v>22</v>
      </c>
      <c r="C281" s="172">
        <f>+'1. Técnico B'!B30</f>
        <v>0</v>
      </c>
      <c r="D281" s="173"/>
      <c r="E281" s="173"/>
      <c r="F281" s="173"/>
      <c r="G281" s="173"/>
      <c r="H281" s="174"/>
    </row>
    <row r="282" spans="1:14" ht="38.25" x14ac:dyDescent="0.25">
      <c r="A282" s="2" t="s">
        <v>14</v>
      </c>
      <c r="B282" s="2" t="s">
        <v>148</v>
      </c>
      <c r="C282" s="2" t="s">
        <v>13</v>
      </c>
      <c r="D282" s="2" t="s">
        <v>16</v>
      </c>
      <c r="E282" s="2" t="s">
        <v>15</v>
      </c>
      <c r="F282" s="2" t="s">
        <v>17</v>
      </c>
      <c r="G282" s="83" t="s">
        <v>107</v>
      </c>
      <c r="H282" s="83" t="s">
        <v>105</v>
      </c>
      <c r="I282" s="35"/>
      <c r="J282" s="82" t="s">
        <v>90</v>
      </c>
      <c r="K282" s="83" t="s">
        <v>91</v>
      </c>
      <c r="L282" s="83" t="s">
        <v>92</v>
      </c>
      <c r="N282" s="140" t="s">
        <v>144</v>
      </c>
    </row>
    <row r="283" spans="1:14" x14ac:dyDescent="0.25">
      <c r="A283" s="1" t="str">
        <f>+B281&amp;".1"</f>
        <v>22.1</v>
      </c>
      <c r="B283" s="1"/>
      <c r="C283" s="1"/>
      <c r="D283" s="1"/>
      <c r="E283" s="1"/>
      <c r="F283" s="3"/>
      <c r="G283" s="3"/>
      <c r="H283" s="3">
        <f>+G283*F283</f>
        <v>0</v>
      </c>
      <c r="J283" s="3"/>
      <c r="K283" s="3"/>
      <c r="L283" s="3"/>
      <c r="N283" s="138">
        <f>+H283-J283-K283-L283</f>
        <v>0</v>
      </c>
    </row>
    <row r="284" spans="1:14" x14ac:dyDescent="0.25">
      <c r="A284" s="1" t="str">
        <f>+B281&amp;".2"</f>
        <v>22.2</v>
      </c>
      <c r="B284" s="1"/>
      <c r="C284" s="1"/>
      <c r="D284" s="1"/>
      <c r="E284" s="1"/>
      <c r="F284" s="3"/>
      <c r="G284" s="3"/>
      <c r="H284" s="3">
        <f t="shared" ref="H284:H290" si="42">+G284*F284</f>
        <v>0</v>
      </c>
      <c r="J284" s="3"/>
      <c r="K284" s="3"/>
      <c r="L284" s="3"/>
      <c r="N284" s="138">
        <f t="shared" ref="N284:N291" si="43">+H284-J284-K284-L284</f>
        <v>0</v>
      </c>
    </row>
    <row r="285" spans="1:14" x14ac:dyDescent="0.25">
      <c r="A285" s="1" t="str">
        <f>+B281&amp;".3"</f>
        <v>22.3</v>
      </c>
      <c r="B285" s="1"/>
      <c r="C285" s="1"/>
      <c r="D285" s="1"/>
      <c r="E285" s="1"/>
      <c r="F285" s="3"/>
      <c r="G285" s="3"/>
      <c r="H285" s="3">
        <f t="shared" si="42"/>
        <v>0</v>
      </c>
      <c r="J285" s="3"/>
      <c r="K285" s="3"/>
      <c r="L285" s="3"/>
      <c r="N285" s="138">
        <f t="shared" si="43"/>
        <v>0</v>
      </c>
    </row>
    <row r="286" spans="1:14" x14ac:dyDescent="0.25">
      <c r="A286" s="1" t="str">
        <f>+B281&amp;".4"</f>
        <v>22.4</v>
      </c>
      <c r="B286" s="1"/>
      <c r="C286" s="1"/>
      <c r="D286" s="1"/>
      <c r="E286" s="1"/>
      <c r="F286" s="3"/>
      <c r="G286" s="3"/>
      <c r="H286" s="3">
        <f t="shared" si="42"/>
        <v>0</v>
      </c>
      <c r="J286" s="3"/>
      <c r="K286" s="3"/>
      <c r="L286" s="3"/>
      <c r="N286" s="138">
        <f t="shared" si="43"/>
        <v>0</v>
      </c>
    </row>
    <row r="287" spans="1:14" x14ac:dyDescent="0.25">
      <c r="A287" s="1" t="str">
        <f>+B281&amp;".5"</f>
        <v>22.5</v>
      </c>
      <c r="B287" s="1"/>
      <c r="C287" s="1"/>
      <c r="D287" s="1"/>
      <c r="E287" s="1"/>
      <c r="F287" s="3"/>
      <c r="G287" s="3"/>
      <c r="H287" s="3">
        <f t="shared" si="42"/>
        <v>0</v>
      </c>
      <c r="J287" s="3"/>
      <c r="K287" s="3"/>
      <c r="L287" s="3"/>
      <c r="N287" s="138">
        <f t="shared" si="43"/>
        <v>0</v>
      </c>
    </row>
    <row r="288" spans="1:14" x14ac:dyDescent="0.25">
      <c r="A288" s="1" t="str">
        <f>+B281&amp;".6"</f>
        <v>22.6</v>
      </c>
      <c r="B288" s="1"/>
      <c r="C288" s="1"/>
      <c r="D288" s="1"/>
      <c r="E288" s="1"/>
      <c r="F288" s="3"/>
      <c r="G288" s="3"/>
      <c r="H288" s="3">
        <f t="shared" si="42"/>
        <v>0</v>
      </c>
      <c r="J288" s="3"/>
      <c r="K288" s="3"/>
      <c r="L288" s="3"/>
      <c r="N288" s="138">
        <f t="shared" si="43"/>
        <v>0</v>
      </c>
    </row>
    <row r="289" spans="1:14" x14ac:dyDescent="0.25">
      <c r="A289" s="1" t="str">
        <f>+B281&amp;".7"</f>
        <v>22.7</v>
      </c>
      <c r="B289" s="1"/>
      <c r="C289" s="1"/>
      <c r="D289" s="1"/>
      <c r="E289" s="1"/>
      <c r="F289" s="3"/>
      <c r="G289" s="3"/>
      <c r="H289" s="3">
        <f t="shared" si="42"/>
        <v>0</v>
      </c>
      <c r="J289" s="3"/>
      <c r="K289" s="3"/>
      <c r="L289" s="3"/>
      <c r="N289" s="138">
        <f t="shared" si="43"/>
        <v>0</v>
      </c>
    </row>
    <row r="290" spans="1:14" x14ac:dyDescent="0.25">
      <c r="A290" s="1" t="str">
        <f>+B281&amp;".8"</f>
        <v>22.8</v>
      </c>
      <c r="B290" s="1"/>
      <c r="C290" s="1"/>
      <c r="D290" s="1"/>
      <c r="E290" s="1"/>
      <c r="F290" s="3"/>
      <c r="G290" s="3"/>
      <c r="H290" s="3">
        <f t="shared" si="42"/>
        <v>0</v>
      </c>
      <c r="J290" s="3"/>
      <c r="K290" s="3"/>
      <c r="L290" s="3"/>
      <c r="N290" s="138">
        <f t="shared" si="43"/>
        <v>0</v>
      </c>
    </row>
    <row r="291" spans="1:14" x14ac:dyDescent="0.25">
      <c r="H291" s="4">
        <f>SUM(H283:H290)</f>
        <v>0</v>
      </c>
      <c r="J291" s="4">
        <f>SUM(J283:J290)</f>
        <v>0</v>
      </c>
      <c r="K291" s="4">
        <f>SUM(K283:K290)</f>
        <v>0</v>
      </c>
      <c r="L291" s="4">
        <f>SUM(L283:L290)</f>
        <v>0</v>
      </c>
      <c r="N291" s="138">
        <f t="shared" si="43"/>
        <v>0</v>
      </c>
    </row>
    <row r="292" spans="1:14" x14ac:dyDescent="0.25">
      <c r="H292" s="77" t="e">
        <f>J292+K292+L292</f>
        <v>#DIV/0!</v>
      </c>
      <c r="I292" s="78"/>
      <c r="J292" s="77" t="e">
        <f>+J291/H291</f>
        <v>#DIV/0!</v>
      </c>
      <c r="K292" s="77" t="e">
        <f>+K291/H291</f>
        <v>#DIV/0!</v>
      </c>
      <c r="L292" s="77" t="e">
        <f>+L291/H291</f>
        <v>#DIV/0!</v>
      </c>
    </row>
    <row r="294" spans="1:14" x14ac:dyDescent="0.25">
      <c r="A294" t="s">
        <v>6</v>
      </c>
      <c r="B294" s="1">
        <v>23</v>
      </c>
      <c r="C294" s="172">
        <f>+'1. Técnico B'!B31</f>
        <v>0</v>
      </c>
      <c r="D294" s="173"/>
      <c r="E294" s="173"/>
      <c r="F294" s="173"/>
      <c r="G294" s="173"/>
      <c r="H294" s="174"/>
    </row>
    <row r="295" spans="1:14" ht="38.25" x14ac:dyDescent="0.25">
      <c r="A295" s="2" t="s">
        <v>14</v>
      </c>
      <c r="B295" s="2" t="s">
        <v>148</v>
      </c>
      <c r="C295" s="2" t="s">
        <v>13</v>
      </c>
      <c r="D295" s="2" t="s">
        <v>16</v>
      </c>
      <c r="E295" s="2" t="s">
        <v>15</v>
      </c>
      <c r="F295" s="2" t="s">
        <v>17</v>
      </c>
      <c r="G295" s="83" t="s">
        <v>107</v>
      </c>
      <c r="H295" s="83" t="s">
        <v>105</v>
      </c>
      <c r="I295" s="35"/>
      <c r="J295" s="82" t="s">
        <v>90</v>
      </c>
      <c r="K295" s="83" t="s">
        <v>91</v>
      </c>
      <c r="L295" s="83" t="s">
        <v>92</v>
      </c>
      <c r="M295" s="35"/>
      <c r="N295" s="140" t="s">
        <v>144</v>
      </c>
    </row>
    <row r="296" spans="1:14" x14ac:dyDescent="0.25">
      <c r="A296" s="1" t="str">
        <f>+B294&amp;".1"</f>
        <v>23.1</v>
      </c>
      <c r="B296" s="1"/>
      <c r="C296" s="1"/>
      <c r="D296" s="1"/>
      <c r="E296" s="1"/>
      <c r="F296" s="3"/>
      <c r="G296" s="3"/>
      <c r="H296" s="3">
        <f>+G296*F296</f>
        <v>0</v>
      </c>
      <c r="J296" s="3"/>
      <c r="K296" s="3"/>
      <c r="L296" s="3"/>
      <c r="N296" s="138">
        <f>+H296-J296-K296-L296</f>
        <v>0</v>
      </c>
    </row>
    <row r="297" spans="1:14" x14ac:dyDescent="0.25">
      <c r="A297" s="1" t="str">
        <f>+B294&amp;".2"</f>
        <v>23.2</v>
      </c>
      <c r="B297" s="1"/>
      <c r="C297" s="1"/>
      <c r="D297" s="1"/>
      <c r="E297" s="1"/>
      <c r="F297" s="3"/>
      <c r="G297" s="3"/>
      <c r="H297" s="3">
        <f t="shared" ref="H297:H303" si="44">+G297*F297</f>
        <v>0</v>
      </c>
      <c r="J297" s="3"/>
      <c r="K297" s="3"/>
      <c r="L297" s="3"/>
      <c r="N297" s="138">
        <f t="shared" ref="N297:N304" si="45">+H297-J297-K297-L297</f>
        <v>0</v>
      </c>
    </row>
    <row r="298" spans="1:14" x14ac:dyDescent="0.25">
      <c r="A298" s="1" t="str">
        <f>+B294&amp;".3"</f>
        <v>23.3</v>
      </c>
      <c r="B298" s="1"/>
      <c r="C298" s="1"/>
      <c r="D298" s="1"/>
      <c r="E298" s="1"/>
      <c r="F298" s="3"/>
      <c r="G298" s="3"/>
      <c r="H298" s="3">
        <f t="shared" si="44"/>
        <v>0</v>
      </c>
      <c r="J298" s="3"/>
      <c r="K298" s="3"/>
      <c r="L298" s="3"/>
      <c r="N298" s="138">
        <f t="shared" si="45"/>
        <v>0</v>
      </c>
    </row>
    <row r="299" spans="1:14" x14ac:dyDescent="0.25">
      <c r="A299" s="1" t="str">
        <f>+B294&amp;".4"</f>
        <v>23.4</v>
      </c>
      <c r="B299" s="1"/>
      <c r="C299" s="1"/>
      <c r="D299" s="1"/>
      <c r="E299" s="1"/>
      <c r="F299" s="3"/>
      <c r="G299" s="3"/>
      <c r="H299" s="3">
        <f t="shared" si="44"/>
        <v>0</v>
      </c>
      <c r="J299" s="3"/>
      <c r="K299" s="3"/>
      <c r="L299" s="3"/>
      <c r="N299" s="138">
        <f t="shared" si="45"/>
        <v>0</v>
      </c>
    </row>
    <row r="300" spans="1:14" x14ac:dyDescent="0.25">
      <c r="A300" s="1" t="str">
        <f>+B294&amp;".5"</f>
        <v>23.5</v>
      </c>
      <c r="B300" s="1"/>
      <c r="C300" s="1"/>
      <c r="D300" s="1"/>
      <c r="E300" s="1"/>
      <c r="F300" s="3"/>
      <c r="G300" s="3"/>
      <c r="H300" s="3">
        <f t="shared" si="44"/>
        <v>0</v>
      </c>
      <c r="J300" s="3"/>
      <c r="K300" s="3"/>
      <c r="L300" s="3"/>
      <c r="N300" s="138">
        <f t="shared" si="45"/>
        <v>0</v>
      </c>
    </row>
    <row r="301" spans="1:14" x14ac:dyDescent="0.25">
      <c r="A301" s="1" t="str">
        <f>+B294&amp;".6"</f>
        <v>23.6</v>
      </c>
      <c r="B301" s="1"/>
      <c r="C301" s="1"/>
      <c r="D301" s="1"/>
      <c r="E301" s="1"/>
      <c r="F301" s="3"/>
      <c r="G301" s="3"/>
      <c r="H301" s="3">
        <f t="shared" si="44"/>
        <v>0</v>
      </c>
      <c r="J301" s="3"/>
      <c r="K301" s="3"/>
      <c r="L301" s="3"/>
      <c r="N301" s="138">
        <f t="shared" si="45"/>
        <v>0</v>
      </c>
    </row>
    <row r="302" spans="1:14" x14ac:dyDescent="0.25">
      <c r="A302" s="1" t="str">
        <f>+B294&amp;".7"</f>
        <v>23.7</v>
      </c>
      <c r="B302" s="1"/>
      <c r="C302" s="1"/>
      <c r="D302" s="1"/>
      <c r="E302" s="1"/>
      <c r="F302" s="3"/>
      <c r="G302" s="3"/>
      <c r="H302" s="3">
        <f t="shared" si="44"/>
        <v>0</v>
      </c>
      <c r="J302" s="3"/>
      <c r="K302" s="3"/>
      <c r="L302" s="3"/>
      <c r="N302" s="138">
        <f t="shared" si="45"/>
        <v>0</v>
      </c>
    </row>
    <row r="303" spans="1:14" x14ac:dyDescent="0.25">
      <c r="A303" s="1" t="str">
        <f>+B294&amp;".8"</f>
        <v>23.8</v>
      </c>
      <c r="B303" s="1"/>
      <c r="C303" s="1"/>
      <c r="D303" s="1"/>
      <c r="E303" s="1"/>
      <c r="F303" s="3"/>
      <c r="G303" s="3"/>
      <c r="H303" s="3">
        <f t="shared" si="44"/>
        <v>0</v>
      </c>
      <c r="J303" s="3"/>
      <c r="K303" s="3"/>
      <c r="L303" s="3"/>
      <c r="N303" s="138">
        <f t="shared" si="45"/>
        <v>0</v>
      </c>
    </row>
    <row r="304" spans="1:14" x14ac:dyDescent="0.25">
      <c r="H304" s="4">
        <f>SUM(H296:H303)</f>
        <v>0</v>
      </c>
      <c r="J304" s="4">
        <f>SUM(J296:J303)</f>
        <v>0</v>
      </c>
      <c r="K304" s="4">
        <f>SUM(K296:K303)</f>
        <v>0</v>
      </c>
      <c r="L304" s="4">
        <f>SUM(L296:L303)</f>
        <v>0</v>
      </c>
      <c r="N304" s="138">
        <f t="shared" si="45"/>
        <v>0</v>
      </c>
    </row>
    <row r="305" spans="1:14" x14ac:dyDescent="0.25">
      <c r="H305" s="77" t="e">
        <f>J305+K305+L305</f>
        <v>#DIV/0!</v>
      </c>
      <c r="I305" s="78"/>
      <c r="J305" s="77" t="e">
        <f>+J304/H304</f>
        <v>#DIV/0!</v>
      </c>
      <c r="K305" s="77" t="e">
        <f>+K304/H304</f>
        <v>#DIV/0!</v>
      </c>
      <c r="L305" s="77" t="e">
        <f>+L304/H304</f>
        <v>#DIV/0!</v>
      </c>
    </row>
    <row r="307" spans="1:14" x14ac:dyDescent="0.25">
      <c r="A307" t="s">
        <v>6</v>
      </c>
      <c r="B307" s="1">
        <v>24</v>
      </c>
      <c r="C307" s="172">
        <f>+'1. Técnico B'!B32</f>
        <v>0</v>
      </c>
      <c r="D307" s="173"/>
      <c r="E307" s="173"/>
      <c r="F307" s="173"/>
      <c r="G307" s="173"/>
      <c r="H307" s="174"/>
    </row>
    <row r="308" spans="1:14" ht="38.25" x14ac:dyDescent="0.25">
      <c r="A308" s="2" t="s">
        <v>14</v>
      </c>
      <c r="B308" s="2" t="s">
        <v>148</v>
      </c>
      <c r="C308" s="2" t="s">
        <v>13</v>
      </c>
      <c r="D308" s="2" t="s">
        <v>16</v>
      </c>
      <c r="E308" s="2" t="s">
        <v>15</v>
      </c>
      <c r="F308" s="2" t="s">
        <v>17</v>
      </c>
      <c r="G308" s="83" t="s">
        <v>107</v>
      </c>
      <c r="H308" s="83" t="s">
        <v>105</v>
      </c>
      <c r="I308" s="35"/>
      <c r="J308" s="82" t="s">
        <v>90</v>
      </c>
      <c r="K308" s="83" t="s">
        <v>91</v>
      </c>
      <c r="L308" s="83" t="s">
        <v>92</v>
      </c>
      <c r="N308" s="140" t="s">
        <v>144</v>
      </c>
    </row>
    <row r="309" spans="1:14" x14ac:dyDescent="0.25">
      <c r="A309" s="1" t="str">
        <f>+B307&amp;".1"</f>
        <v>24.1</v>
      </c>
      <c r="B309" s="1"/>
      <c r="C309" s="1"/>
      <c r="D309" s="1"/>
      <c r="E309" s="1"/>
      <c r="F309" s="3"/>
      <c r="G309" s="3"/>
      <c r="H309" s="3">
        <f>+G309*F309</f>
        <v>0</v>
      </c>
      <c r="J309" s="3"/>
      <c r="K309" s="3"/>
      <c r="L309" s="3"/>
      <c r="N309" s="138">
        <f>+H309-J309-K309-L309</f>
        <v>0</v>
      </c>
    </row>
    <row r="310" spans="1:14" x14ac:dyDescent="0.25">
      <c r="A310" s="1" t="str">
        <f>+B307&amp;".2"</f>
        <v>24.2</v>
      </c>
      <c r="B310" s="1"/>
      <c r="C310" s="1"/>
      <c r="D310" s="1"/>
      <c r="E310" s="1"/>
      <c r="F310" s="3"/>
      <c r="G310" s="3"/>
      <c r="H310" s="3">
        <f t="shared" ref="H310:H316" si="46">+G310*F310</f>
        <v>0</v>
      </c>
      <c r="J310" s="3"/>
      <c r="K310" s="3"/>
      <c r="L310" s="3"/>
      <c r="N310" s="138">
        <f t="shared" ref="N310:N317" si="47">+H310-J310-K310-L310</f>
        <v>0</v>
      </c>
    </row>
    <row r="311" spans="1:14" x14ac:dyDescent="0.25">
      <c r="A311" s="1" t="str">
        <f>+B307&amp;".3"</f>
        <v>24.3</v>
      </c>
      <c r="B311" s="1"/>
      <c r="C311" s="1"/>
      <c r="D311" s="1"/>
      <c r="E311" s="1"/>
      <c r="F311" s="3"/>
      <c r="G311" s="3"/>
      <c r="H311" s="3">
        <f t="shared" si="46"/>
        <v>0</v>
      </c>
      <c r="J311" s="3"/>
      <c r="K311" s="3"/>
      <c r="L311" s="3"/>
      <c r="N311" s="138">
        <f t="shared" si="47"/>
        <v>0</v>
      </c>
    </row>
    <row r="312" spans="1:14" x14ac:dyDescent="0.25">
      <c r="A312" s="1" t="str">
        <f>+B307&amp;".4"</f>
        <v>24.4</v>
      </c>
      <c r="B312" s="1"/>
      <c r="C312" s="1"/>
      <c r="D312" s="1"/>
      <c r="E312" s="1"/>
      <c r="F312" s="3"/>
      <c r="G312" s="3"/>
      <c r="H312" s="3">
        <f t="shared" si="46"/>
        <v>0</v>
      </c>
      <c r="J312" s="3"/>
      <c r="K312" s="3"/>
      <c r="L312" s="3"/>
      <c r="N312" s="138">
        <f t="shared" si="47"/>
        <v>0</v>
      </c>
    </row>
    <row r="313" spans="1:14" x14ac:dyDescent="0.25">
      <c r="A313" s="1" t="str">
        <f>+B307&amp;".5"</f>
        <v>24.5</v>
      </c>
      <c r="B313" s="1"/>
      <c r="C313" s="1"/>
      <c r="D313" s="1"/>
      <c r="E313" s="1"/>
      <c r="F313" s="3"/>
      <c r="G313" s="3"/>
      <c r="H313" s="3">
        <f t="shared" si="46"/>
        <v>0</v>
      </c>
      <c r="J313" s="3"/>
      <c r="K313" s="3"/>
      <c r="L313" s="3"/>
      <c r="N313" s="138">
        <f t="shared" si="47"/>
        <v>0</v>
      </c>
    </row>
    <row r="314" spans="1:14" x14ac:dyDescent="0.25">
      <c r="A314" s="1" t="str">
        <f>+B307&amp;".6"</f>
        <v>24.6</v>
      </c>
      <c r="B314" s="1"/>
      <c r="C314" s="1"/>
      <c r="D314" s="1"/>
      <c r="E314" s="1"/>
      <c r="F314" s="3"/>
      <c r="G314" s="3"/>
      <c r="H314" s="3">
        <f t="shared" si="46"/>
        <v>0</v>
      </c>
      <c r="J314" s="3"/>
      <c r="K314" s="3"/>
      <c r="L314" s="3"/>
      <c r="N314" s="138">
        <f t="shared" si="47"/>
        <v>0</v>
      </c>
    </row>
    <row r="315" spans="1:14" x14ac:dyDescent="0.25">
      <c r="A315" s="1" t="str">
        <f>+B307&amp;".7"</f>
        <v>24.7</v>
      </c>
      <c r="B315" s="1"/>
      <c r="C315" s="1"/>
      <c r="D315" s="1"/>
      <c r="E315" s="1"/>
      <c r="F315" s="3"/>
      <c r="G315" s="3"/>
      <c r="H315" s="3">
        <f t="shared" si="46"/>
        <v>0</v>
      </c>
      <c r="J315" s="3"/>
      <c r="K315" s="3"/>
      <c r="L315" s="3"/>
      <c r="N315" s="138">
        <f t="shared" si="47"/>
        <v>0</v>
      </c>
    </row>
    <row r="316" spans="1:14" x14ac:dyDescent="0.25">
      <c r="A316" s="1" t="str">
        <f>+B307&amp;".8"</f>
        <v>24.8</v>
      </c>
      <c r="B316" s="1"/>
      <c r="C316" s="1"/>
      <c r="D316" s="1"/>
      <c r="E316" s="1"/>
      <c r="F316" s="3"/>
      <c r="G316" s="3"/>
      <c r="H316" s="3">
        <f t="shared" si="46"/>
        <v>0</v>
      </c>
      <c r="J316" s="3"/>
      <c r="K316" s="3"/>
      <c r="L316" s="3"/>
      <c r="N316" s="138">
        <f t="shared" si="47"/>
        <v>0</v>
      </c>
    </row>
    <row r="317" spans="1:14" x14ac:dyDescent="0.25">
      <c r="H317" s="4">
        <f>SUM(H309:H316)</f>
        <v>0</v>
      </c>
      <c r="J317" s="4">
        <f>SUM(J309:J316)</f>
        <v>0</v>
      </c>
      <c r="K317" s="4">
        <f>SUM(K309:K316)</f>
        <v>0</v>
      </c>
      <c r="L317" s="4">
        <f>SUM(L309:L316)</f>
        <v>0</v>
      </c>
      <c r="N317" s="138">
        <f t="shared" si="47"/>
        <v>0</v>
      </c>
    </row>
    <row r="318" spans="1:14" x14ac:dyDescent="0.25">
      <c r="H318" s="77" t="e">
        <f>J318+K318+L318</f>
        <v>#DIV/0!</v>
      </c>
      <c r="I318" s="78"/>
      <c r="J318" s="77" t="e">
        <f>+J317/H317</f>
        <v>#DIV/0!</v>
      </c>
      <c r="K318" s="77" t="e">
        <f>+K317/H317</f>
        <v>#DIV/0!</v>
      </c>
      <c r="L318" s="77" t="e">
        <f>+L317/H317</f>
        <v>#DIV/0!</v>
      </c>
    </row>
    <row r="320" spans="1:14" x14ac:dyDescent="0.25">
      <c r="A320" t="s">
        <v>6</v>
      </c>
      <c r="B320" s="1">
        <v>25</v>
      </c>
      <c r="C320" s="172">
        <f>+'1. Técnico B'!B33</f>
        <v>0</v>
      </c>
      <c r="D320" s="173"/>
      <c r="E320" s="173"/>
      <c r="F320" s="173"/>
      <c r="G320" s="173"/>
      <c r="H320" s="174"/>
    </row>
    <row r="321" spans="1:14" ht="38.25" x14ac:dyDescent="0.25">
      <c r="A321" s="2" t="s">
        <v>14</v>
      </c>
      <c r="B321" s="2" t="s">
        <v>148</v>
      </c>
      <c r="C321" s="2" t="s">
        <v>13</v>
      </c>
      <c r="D321" s="2" t="s">
        <v>16</v>
      </c>
      <c r="E321" s="2" t="s">
        <v>15</v>
      </c>
      <c r="F321" s="2" t="s">
        <v>17</v>
      </c>
      <c r="G321" s="83" t="s">
        <v>107</v>
      </c>
      <c r="H321" s="83" t="s">
        <v>105</v>
      </c>
      <c r="I321" s="35"/>
      <c r="J321" s="82" t="s">
        <v>90</v>
      </c>
      <c r="K321" s="83" t="s">
        <v>91</v>
      </c>
      <c r="L321" s="83" t="s">
        <v>92</v>
      </c>
      <c r="N321" s="140" t="s">
        <v>144</v>
      </c>
    </row>
    <row r="322" spans="1:14" x14ac:dyDescent="0.25">
      <c r="A322" s="1" t="str">
        <f>+B320&amp;".1"</f>
        <v>25.1</v>
      </c>
      <c r="B322" s="1"/>
      <c r="C322" s="1"/>
      <c r="D322" s="48"/>
      <c r="E322" s="48"/>
      <c r="F322" s="3"/>
      <c r="G322" s="3"/>
      <c r="H322" s="3">
        <f>+G322*F322</f>
        <v>0</v>
      </c>
      <c r="J322" s="3"/>
      <c r="K322" s="3"/>
      <c r="L322" s="3"/>
      <c r="N322" s="138">
        <f>+H322-J322-K322-L322</f>
        <v>0</v>
      </c>
    </row>
    <row r="323" spans="1:14" x14ac:dyDescent="0.25">
      <c r="A323" s="1" t="str">
        <f>+B320&amp;".2"</f>
        <v>25.2</v>
      </c>
      <c r="B323" s="1"/>
      <c r="C323" s="1"/>
      <c r="D323" s="1"/>
      <c r="E323" s="1"/>
      <c r="F323" s="3"/>
      <c r="G323" s="3"/>
      <c r="H323" s="3">
        <f t="shared" ref="H323:H329" si="48">+G323*F323</f>
        <v>0</v>
      </c>
      <c r="J323" s="3"/>
      <c r="K323" s="3"/>
      <c r="L323" s="3"/>
      <c r="N323" s="138">
        <f t="shared" ref="N323:N330" si="49">+H323-J323-K323-L323</f>
        <v>0</v>
      </c>
    </row>
    <row r="324" spans="1:14" x14ac:dyDescent="0.25">
      <c r="A324" s="1" t="str">
        <f>+B320&amp;".3"</f>
        <v>25.3</v>
      </c>
      <c r="B324" s="1"/>
      <c r="C324" s="1"/>
      <c r="D324" s="1"/>
      <c r="E324" s="1"/>
      <c r="F324" s="3"/>
      <c r="G324" s="3"/>
      <c r="H324" s="3">
        <f t="shared" si="48"/>
        <v>0</v>
      </c>
      <c r="J324" s="3"/>
      <c r="K324" s="3"/>
      <c r="L324" s="3"/>
      <c r="N324" s="138">
        <f t="shared" si="49"/>
        <v>0</v>
      </c>
    </row>
    <row r="325" spans="1:14" x14ac:dyDescent="0.25">
      <c r="A325" s="1" t="str">
        <f>+B320&amp;".4"</f>
        <v>25.4</v>
      </c>
      <c r="B325" s="1"/>
      <c r="C325" s="1"/>
      <c r="D325" s="1"/>
      <c r="E325" s="1"/>
      <c r="F325" s="3"/>
      <c r="G325" s="3"/>
      <c r="H325" s="3">
        <f t="shared" si="48"/>
        <v>0</v>
      </c>
      <c r="J325" s="3"/>
      <c r="K325" s="3"/>
      <c r="L325" s="3"/>
      <c r="N325" s="138">
        <f t="shared" si="49"/>
        <v>0</v>
      </c>
    </row>
    <row r="326" spans="1:14" x14ac:dyDescent="0.25">
      <c r="A326" s="1" t="str">
        <f>+B320&amp;".5"</f>
        <v>25.5</v>
      </c>
      <c r="B326" s="1"/>
      <c r="C326" s="1"/>
      <c r="D326" s="1"/>
      <c r="E326" s="1"/>
      <c r="F326" s="3"/>
      <c r="G326" s="3"/>
      <c r="H326" s="3">
        <f t="shared" si="48"/>
        <v>0</v>
      </c>
      <c r="J326" s="3"/>
      <c r="K326" s="3"/>
      <c r="L326" s="3"/>
      <c r="N326" s="138">
        <f t="shared" si="49"/>
        <v>0</v>
      </c>
    </row>
    <row r="327" spans="1:14" x14ac:dyDescent="0.25">
      <c r="A327" s="1" t="str">
        <f>+B320&amp;".6"</f>
        <v>25.6</v>
      </c>
      <c r="B327" s="1"/>
      <c r="C327" s="1"/>
      <c r="D327" s="1"/>
      <c r="E327" s="1"/>
      <c r="F327" s="3"/>
      <c r="G327" s="3"/>
      <c r="H327" s="3">
        <f t="shared" si="48"/>
        <v>0</v>
      </c>
      <c r="J327" s="3"/>
      <c r="K327" s="3"/>
      <c r="L327" s="3"/>
      <c r="N327" s="138">
        <f t="shared" si="49"/>
        <v>0</v>
      </c>
    </row>
    <row r="328" spans="1:14" x14ac:dyDescent="0.25">
      <c r="A328" s="1" t="str">
        <f>+B320&amp;".7"</f>
        <v>25.7</v>
      </c>
      <c r="B328" s="1"/>
      <c r="C328" s="1"/>
      <c r="D328" s="1"/>
      <c r="E328" s="1"/>
      <c r="F328" s="3"/>
      <c r="G328" s="3"/>
      <c r="H328" s="3">
        <f t="shared" si="48"/>
        <v>0</v>
      </c>
      <c r="J328" s="3"/>
      <c r="K328" s="3"/>
      <c r="L328" s="3"/>
      <c r="N328" s="138">
        <f t="shared" si="49"/>
        <v>0</v>
      </c>
    </row>
    <row r="329" spans="1:14" x14ac:dyDescent="0.25">
      <c r="A329" s="1" t="str">
        <f>+B320&amp;".8"</f>
        <v>25.8</v>
      </c>
      <c r="B329" s="1"/>
      <c r="C329" s="1"/>
      <c r="D329" s="1"/>
      <c r="E329" s="1"/>
      <c r="F329" s="3"/>
      <c r="G329" s="3"/>
      <c r="H329" s="3">
        <f t="shared" si="48"/>
        <v>0</v>
      </c>
      <c r="J329" s="3"/>
      <c r="K329" s="3"/>
      <c r="L329" s="3"/>
      <c r="N329" s="138">
        <f t="shared" si="49"/>
        <v>0</v>
      </c>
    </row>
    <row r="330" spans="1:14" x14ac:dyDescent="0.25">
      <c r="H330" s="4">
        <f>SUM(H322:H329)</f>
        <v>0</v>
      </c>
      <c r="J330" s="4">
        <f>SUM(J322:J329)</f>
        <v>0</v>
      </c>
      <c r="K330" s="4">
        <f>SUM(K322:K329)</f>
        <v>0</v>
      </c>
      <c r="L330" s="4">
        <f>SUM(L322:L329)</f>
        <v>0</v>
      </c>
      <c r="N330" s="138">
        <f t="shared" si="49"/>
        <v>0</v>
      </c>
    </row>
    <row r="331" spans="1:14" x14ac:dyDescent="0.25">
      <c r="H331" s="77" t="e">
        <f>J331+K331+L331</f>
        <v>#DIV/0!</v>
      </c>
      <c r="I331" s="78"/>
      <c r="J331" s="77" t="e">
        <f>+J330/H330</f>
        <v>#DIV/0!</v>
      </c>
      <c r="K331" s="77" t="e">
        <f>+K330/H330</f>
        <v>#DIV/0!</v>
      </c>
      <c r="L331" s="77" t="e">
        <f>+L330/H330</f>
        <v>#DIV/0!</v>
      </c>
    </row>
    <row r="333" spans="1:14" x14ac:dyDescent="0.25">
      <c r="A333" t="s">
        <v>6</v>
      </c>
      <c r="B333" s="1">
        <v>26</v>
      </c>
      <c r="C333" s="172">
        <f>+'1. Técnico B'!B34</f>
        <v>0</v>
      </c>
      <c r="D333" s="173"/>
      <c r="E333" s="173"/>
      <c r="F333" s="173"/>
      <c r="G333" s="173"/>
      <c r="H333" s="174"/>
    </row>
    <row r="334" spans="1:14" ht="38.25" x14ac:dyDescent="0.25">
      <c r="A334" s="2" t="s">
        <v>14</v>
      </c>
      <c r="B334" s="2" t="s">
        <v>148</v>
      </c>
      <c r="C334" s="2" t="s">
        <v>13</v>
      </c>
      <c r="D334" s="2" t="s">
        <v>16</v>
      </c>
      <c r="E334" s="2" t="s">
        <v>15</v>
      </c>
      <c r="F334" s="2" t="s">
        <v>17</v>
      </c>
      <c r="G334" s="83" t="s">
        <v>107</v>
      </c>
      <c r="H334" s="83" t="s">
        <v>105</v>
      </c>
      <c r="I334" s="35"/>
      <c r="J334" s="82" t="s">
        <v>90</v>
      </c>
      <c r="K334" s="83" t="s">
        <v>91</v>
      </c>
      <c r="L334" s="83" t="s">
        <v>92</v>
      </c>
      <c r="N334" s="140" t="s">
        <v>144</v>
      </c>
    </row>
    <row r="335" spans="1:14" x14ac:dyDescent="0.25">
      <c r="A335" s="1" t="str">
        <f>+B333&amp;".1"</f>
        <v>26.1</v>
      </c>
      <c r="B335" s="1"/>
      <c r="C335" s="1"/>
      <c r="D335" s="1"/>
      <c r="E335" s="1"/>
      <c r="F335" s="3"/>
      <c r="G335" s="3"/>
      <c r="H335" s="3">
        <f>+G335*F335</f>
        <v>0</v>
      </c>
      <c r="J335" s="3"/>
      <c r="K335" s="3"/>
      <c r="L335" s="3"/>
      <c r="N335" s="138">
        <f>+H335-J335-K335-L335</f>
        <v>0</v>
      </c>
    </row>
    <row r="336" spans="1:14" x14ac:dyDescent="0.25">
      <c r="A336" s="1" t="str">
        <f>+B333&amp;".2"</f>
        <v>26.2</v>
      </c>
      <c r="B336" s="1"/>
      <c r="C336" s="1"/>
      <c r="D336" s="1"/>
      <c r="E336" s="1"/>
      <c r="F336" s="3"/>
      <c r="G336" s="3"/>
      <c r="H336" s="3">
        <f t="shared" ref="H336:H342" si="50">+G336*F336</f>
        <v>0</v>
      </c>
      <c r="J336" s="3"/>
      <c r="K336" s="3"/>
      <c r="L336" s="3"/>
      <c r="N336" s="138">
        <f t="shared" ref="N336:N343" si="51">+H336-J336-K336-L336</f>
        <v>0</v>
      </c>
    </row>
    <row r="337" spans="1:14" x14ac:dyDescent="0.25">
      <c r="A337" s="1" t="str">
        <f>+B333&amp;".3"</f>
        <v>26.3</v>
      </c>
      <c r="B337" s="1"/>
      <c r="C337" s="1"/>
      <c r="D337" s="1"/>
      <c r="E337" s="1"/>
      <c r="F337" s="3"/>
      <c r="G337" s="3"/>
      <c r="H337" s="3">
        <f t="shared" si="50"/>
        <v>0</v>
      </c>
      <c r="J337" s="3"/>
      <c r="K337" s="3"/>
      <c r="L337" s="3"/>
      <c r="N337" s="138">
        <f t="shared" si="51"/>
        <v>0</v>
      </c>
    </row>
    <row r="338" spans="1:14" x14ac:dyDescent="0.25">
      <c r="A338" s="1" t="str">
        <f>+B333&amp;".4"</f>
        <v>26.4</v>
      </c>
      <c r="B338" s="1"/>
      <c r="C338" s="1"/>
      <c r="D338" s="1"/>
      <c r="E338" s="1"/>
      <c r="F338" s="3"/>
      <c r="G338" s="3"/>
      <c r="H338" s="3">
        <f t="shared" si="50"/>
        <v>0</v>
      </c>
      <c r="J338" s="3"/>
      <c r="K338" s="3"/>
      <c r="L338" s="3"/>
      <c r="N338" s="138">
        <f t="shared" si="51"/>
        <v>0</v>
      </c>
    </row>
    <row r="339" spans="1:14" x14ac:dyDescent="0.25">
      <c r="A339" s="1" t="str">
        <f>+B333&amp;".5"</f>
        <v>26.5</v>
      </c>
      <c r="B339" s="1"/>
      <c r="C339" s="1"/>
      <c r="D339" s="1"/>
      <c r="E339" s="1"/>
      <c r="F339" s="3"/>
      <c r="G339" s="3"/>
      <c r="H339" s="3">
        <f t="shared" si="50"/>
        <v>0</v>
      </c>
      <c r="J339" s="3"/>
      <c r="K339" s="3"/>
      <c r="L339" s="3"/>
      <c r="N339" s="138">
        <f t="shared" si="51"/>
        <v>0</v>
      </c>
    </row>
    <row r="340" spans="1:14" x14ac:dyDescent="0.25">
      <c r="A340" s="1" t="str">
        <f>+B333&amp;".6"</f>
        <v>26.6</v>
      </c>
      <c r="B340" s="1"/>
      <c r="C340" s="1"/>
      <c r="D340" s="1"/>
      <c r="E340" s="1"/>
      <c r="F340" s="3"/>
      <c r="G340" s="3"/>
      <c r="H340" s="3">
        <f t="shared" si="50"/>
        <v>0</v>
      </c>
      <c r="J340" s="3"/>
      <c r="K340" s="3"/>
      <c r="L340" s="3"/>
      <c r="N340" s="138">
        <f t="shared" si="51"/>
        <v>0</v>
      </c>
    </row>
    <row r="341" spans="1:14" x14ac:dyDescent="0.25">
      <c r="A341" s="1" t="str">
        <f>+B333&amp;".7"</f>
        <v>26.7</v>
      </c>
      <c r="B341" s="1"/>
      <c r="C341" s="1"/>
      <c r="D341" s="1"/>
      <c r="E341" s="1"/>
      <c r="F341" s="3"/>
      <c r="G341" s="3"/>
      <c r="H341" s="3">
        <f t="shared" si="50"/>
        <v>0</v>
      </c>
      <c r="J341" s="3"/>
      <c r="K341" s="3"/>
      <c r="L341" s="3"/>
      <c r="N341" s="138">
        <f t="shared" si="51"/>
        <v>0</v>
      </c>
    </row>
    <row r="342" spans="1:14" x14ac:dyDescent="0.25">
      <c r="A342" s="1" t="str">
        <f>+B333&amp;".8"</f>
        <v>26.8</v>
      </c>
      <c r="B342" s="1"/>
      <c r="C342" s="1"/>
      <c r="D342" s="1"/>
      <c r="E342" s="1"/>
      <c r="F342" s="3"/>
      <c r="G342" s="3"/>
      <c r="H342" s="3">
        <f t="shared" si="50"/>
        <v>0</v>
      </c>
      <c r="J342" s="3"/>
      <c r="K342" s="3"/>
      <c r="L342" s="3"/>
      <c r="N342" s="138">
        <f t="shared" si="51"/>
        <v>0</v>
      </c>
    </row>
    <row r="343" spans="1:14" x14ac:dyDescent="0.25">
      <c r="H343" s="4">
        <f>SUM(H335:H342)</f>
        <v>0</v>
      </c>
      <c r="J343" s="4">
        <f>SUM(J335:J342)</f>
        <v>0</v>
      </c>
      <c r="K343" s="4">
        <f>SUM(K335:K342)</f>
        <v>0</v>
      </c>
      <c r="L343" s="4">
        <f>SUM(L335:L342)</f>
        <v>0</v>
      </c>
      <c r="N343" s="138">
        <f t="shared" si="51"/>
        <v>0</v>
      </c>
    </row>
    <row r="344" spans="1:14" x14ac:dyDescent="0.25">
      <c r="H344" s="77" t="e">
        <f>J344+K344+L344</f>
        <v>#DIV/0!</v>
      </c>
      <c r="I344" s="78"/>
      <c r="J344" s="77" t="e">
        <f>+J343/H343</f>
        <v>#DIV/0!</v>
      </c>
      <c r="K344" s="77" t="e">
        <f>+K343/H343</f>
        <v>#DIV/0!</v>
      </c>
      <c r="L344" s="77" t="e">
        <f>+L343/H343</f>
        <v>#DIV/0!</v>
      </c>
    </row>
    <row r="346" spans="1:14" x14ac:dyDescent="0.25">
      <c r="A346" t="s">
        <v>6</v>
      </c>
      <c r="B346" s="1">
        <v>27</v>
      </c>
      <c r="C346" s="172">
        <f>+'1. Técnico B'!B35</f>
        <v>0</v>
      </c>
      <c r="D346" s="173"/>
      <c r="E346" s="173"/>
      <c r="F346" s="173"/>
      <c r="G346" s="173"/>
      <c r="H346" s="174"/>
    </row>
    <row r="347" spans="1:14" ht="38.25" x14ac:dyDescent="0.25">
      <c r="A347" s="2" t="s">
        <v>14</v>
      </c>
      <c r="B347" s="2" t="s">
        <v>148</v>
      </c>
      <c r="C347" s="2" t="s">
        <v>13</v>
      </c>
      <c r="D347" s="2" t="s">
        <v>16</v>
      </c>
      <c r="E347" s="2" t="s">
        <v>15</v>
      </c>
      <c r="F347" s="2" t="s">
        <v>17</v>
      </c>
      <c r="G347" s="83" t="s">
        <v>107</v>
      </c>
      <c r="H347" s="83" t="s">
        <v>105</v>
      </c>
      <c r="I347" s="35"/>
      <c r="J347" s="82" t="s">
        <v>90</v>
      </c>
      <c r="K347" s="83" t="s">
        <v>91</v>
      </c>
      <c r="L347" s="83" t="s">
        <v>92</v>
      </c>
      <c r="N347" s="140" t="s">
        <v>144</v>
      </c>
    </row>
    <row r="348" spans="1:14" x14ac:dyDescent="0.25">
      <c r="A348" s="1" t="str">
        <f>+B346&amp;".1"</f>
        <v>27.1</v>
      </c>
      <c r="B348" s="1"/>
      <c r="C348" s="1"/>
      <c r="D348" s="1"/>
      <c r="E348" s="1"/>
      <c r="F348" s="3"/>
      <c r="G348" s="3"/>
      <c r="H348" s="3">
        <f>+G348*F348</f>
        <v>0</v>
      </c>
      <c r="J348" s="3"/>
      <c r="K348" s="3"/>
      <c r="L348" s="3"/>
      <c r="N348" s="138">
        <f>+H348-J348-K348-L348</f>
        <v>0</v>
      </c>
    </row>
    <row r="349" spans="1:14" x14ac:dyDescent="0.25">
      <c r="A349" s="1" t="str">
        <f>+B346&amp;".2"</f>
        <v>27.2</v>
      </c>
      <c r="B349" s="1"/>
      <c r="C349" s="1"/>
      <c r="D349" s="1"/>
      <c r="E349" s="1"/>
      <c r="F349" s="3"/>
      <c r="G349" s="3"/>
      <c r="H349" s="3">
        <f t="shared" ref="H349:H355" si="52">+G349*F349</f>
        <v>0</v>
      </c>
      <c r="J349" s="3"/>
      <c r="K349" s="3"/>
      <c r="L349" s="3"/>
      <c r="N349" s="138">
        <f t="shared" ref="N349:N356" si="53">+H349-J349-K349-L349</f>
        <v>0</v>
      </c>
    </row>
    <row r="350" spans="1:14" x14ac:dyDescent="0.25">
      <c r="A350" s="1" t="str">
        <f>+B346&amp;".3"</f>
        <v>27.3</v>
      </c>
      <c r="B350" s="1"/>
      <c r="C350" s="1"/>
      <c r="D350" s="1"/>
      <c r="E350" s="1"/>
      <c r="F350" s="3"/>
      <c r="G350" s="3"/>
      <c r="H350" s="3">
        <f t="shared" si="52"/>
        <v>0</v>
      </c>
      <c r="J350" s="3"/>
      <c r="K350" s="3"/>
      <c r="L350" s="3"/>
      <c r="N350" s="138">
        <f t="shared" si="53"/>
        <v>0</v>
      </c>
    </row>
    <row r="351" spans="1:14" x14ac:dyDescent="0.25">
      <c r="A351" s="1" t="str">
        <f>+B346&amp;".4"</f>
        <v>27.4</v>
      </c>
      <c r="B351" s="1"/>
      <c r="C351" s="1"/>
      <c r="D351" s="1"/>
      <c r="E351" s="1"/>
      <c r="F351" s="3"/>
      <c r="G351" s="3"/>
      <c r="H351" s="3">
        <f t="shared" si="52"/>
        <v>0</v>
      </c>
      <c r="J351" s="3"/>
      <c r="K351" s="3"/>
      <c r="L351" s="3"/>
      <c r="N351" s="138">
        <f t="shared" si="53"/>
        <v>0</v>
      </c>
    </row>
    <row r="352" spans="1:14" x14ac:dyDescent="0.25">
      <c r="A352" s="1" t="str">
        <f>+B346&amp;".5"</f>
        <v>27.5</v>
      </c>
      <c r="B352" s="1"/>
      <c r="C352" s="1"/>
      <c r="D352" s="1"/>
      <c r="E352" s="1"/>
      <c r="F352" s="3"/>
      <c r="G352" s="3"/>
      <c r="H352" s="3">
        <f t="shared" si="52"/>
        <v>0</v>
      </c>
      <c r="J352" s="3"/>
      <c r="K352" s="3"/>
      <c r="L352" s="3"/>
      <c r="N352" s="138">
        <f t="shared" si="53"/>
        <v>0</v>
      </c>
    </row>
    <row r="353" spans="1:14" x14ac:dyDescent="0.25">
      <c r="A353" s="1" t="str">
        <f>+B346&amp;".6"</f>
        <v>27.6</v>
      </c>
      <c r="B353" s="1"/>
      <c r="C353" s="1"/>
      <c r="D353" s="1"/>
      <c r="E353" s="1"/>
      <c r="F353" s="3"/>
      <c r="G353" s="3"/>
      <c r="H353" s="3">
        <f t="shared" si="52"/>
        <v>0</v>
      </c>
      <c r="J353" s="3"/>
      <c r="K353" s="3"/>
      <c r="L353" s="3"/>
      <c r="N353" s="138">
        <f t="shared" si="53"/>
        <v>0</v>
      </c>
    </row>
    <row r="354" spans="1:14" x14ac:dyDescent="0.25">
      <c r="A354" s="1" t="str">
        <f>+B346&amp;".7"</f>
        <v>27.7</v>
      </c>
      <c r="B354" s="1"/>
      <c r="C354" s="1"/>
      <c r="D354" s="1"/>
      <c r="E354" s="1"/>
      <c r="F354" s="3"/>
      <c r="G354" s="3"/>
      <c r="H354" s="3">
        <f t="shared" si="52"/>
        <v>0</v>
      </c>
      <c r="J354" s="3"/>
      <c r="K354" s="3"/>
      <c r="L354" s="3"/>
      <c r="N354" s="138">
        <f t="shared" si="53"/>
        <v>0</v>
      </c>
    </row>
    <row r="355" spans="1:14" x14ac:dyDescent="0.25">
      <c r="A355" s="1" t="str">
        <f>+B346&amp;".8"</f>
        <v>27.8</v>
      </c>
      <c r="B355" s="1"/>
      <c r="C355" s="1"/>
      <c r="D355" s="1"/>
      <c r="E355" s="1"/>
      <c r="F355" s="3"/>
      <c r="G355" s="3"/>
      <c r="H355" s="3">
        <f t="shared" si="52"/>
        <v>0</v>
      </c>
      <c r="J355" s="3"/>
      <c r="K355" s="3"/>
      <c r="L355" s="3"/>
      <c r="N355" s="138">
        <f t="shared" si="53"/>
        <v>0</v>
      </c>
    </row>
    <row r="356" spans="1:14" x14ac:dyDescent="0.25">
      <c r="H356" s="4">
        <f>SUM(H348:H355)</f>
        <v>0</v>
      </c>
      <c r="J356" s="4">
        <f>SUM(J348:J355)</f>
        <v>0</v>
      </c>
      <c r="K356" s="4">
        <f>SUM(K348:K355)</f>
        <v>0</v>
      </c>
      <c r="L356" s="4">
        <f>SUM(L348:L355)</f>
        <v>0</v>
      </c>
      <c r="N356" s="138">
        <f t="shared" si="53"/>
        <v>0</v>
      </c>
    </row>
    <row r="357" spans="1:14" x14ac:dyDescent="0.25">
      <c r="H357" s="77" t="e">
        <f>J357+K357+L357</f>
        <v>#DIV/0!</v>
      </c>
      <c r="I357" s="78"/>
      <c r="J357" s="77" t="e">
        <f>+J356/H356</f>
        <v>#DIV/0!</v>
      </c>
      <c r="K357" s="77" t="e">
        <f>+K356/H356</f>
        <v>#DIV/0!</v>
      </c>
      <c r="L357" s="77" t="e">
        <f>+L356/H356</f>
        <v>#DIV/0!</v>
      </c>
    </row>
    <row r="359" spans="1:14" x14ac:dyDescent="0.25">
      <c r="A359" t="s">
        <v>6</v>
      </c>
      <c r="B359" s="1">
        <v>28</v>
      </c>
      <c r="C359" s="172">
        <f>+'1. Técnico B'!B36</f>
        <v>0</v>
      </c>
      <c r="D359" s="173"/>
      <c r="E359" s="173"/>
      <c r="F359" s="173"/>
      <c r="G359" s="173"/>
      <c r="H359" s="174"/>
    </row>
    <row r="360" spans="1:14" ht="38.25" x14ac:dyDescent="0.25">
      <c r="A360" s="2" t="s">
        <v>14</v>
      </c>
      <c r="B360" s="2" t="s">
        <v>148</v>
      </c>
      <c r="C360" s="2" t="s">
        <v>13</v>
      </c>
      <c r="D360" s="2" t="s">
        <v>16</v>
      </c>
      <c r="E360" s="2" t="s">
        <v>15</v>
      </c>
      <c r="F360" s="2" t="s">
        <v>17</v>
      </c>
      <c r="G360" s="83" t="s">
        <v>107</v>
      </c>
      <c r="H360" s="83" t="s">
        <v>105</v>
      </c>
      <c r="I360" s="35"/>
      <c r="J360" s="82" t="s">
        <v>90</v>
      </c>
      <c r="K360" s="83" t="s">
        <v>91</v>
      </c>
      <c r="L360" s="83" t="s">
        <v>92</v>
      </c>
      <c r="N360" s="140" t="s">
        <v>144</v>
      </c>
    </row>
    <row r="361" spans="1:14" x14ac:dyDescent="0.25">
      <c r="A361" s="1" t="str">
        <f>+B359&amp;".1"</f>
        <v>28.1</v>
      </c>
      <c r="B361" s="1"/>
      <c r="C361" s="1"/>
      <c r="D361" s="1"/>
      <c r="E361" s="1"/>
      <c r="F361" s="3"/>
      <c r="G361" s="3"/>
      <c r="H361" s="3">
        <f>+G361*F361</f>
        <v>0</v>
      </c>
      <c r="J361" s="3"/>
      <c r="K361" s="3"/>
      <c r="L361" s="3"/>
      <c r="N361" s="138">
        <f>+H361-J361-K361-L361</f>
        <v>0</v>
      </c>
    </row>
    <row r="362" spans="1:14" x14ac:dyDescent="0.25">
      <c r="A362" s="1" t="str">
        <f>+B359&amp;".2"</f>
        <v>28.2</v>
      </c>
      <c r="B362" s="1"/>
      <c r="C362" s="1"/>
      <c r="D362" s="1"/>
      <c r="E362" s="1"/>
      <c r="F362" s="3"/>
      <c r="G362" s="3"/>
      <c r="H362" s="3">
        <f t="shared" ref="H362:H368" si="54">+G362*F362</f>
        <v>0</v>
      </c>
      <c r="J362" s="3"/>
      <c r="K362" s="3"/>
      <c r="L362" s="3"/>
      <c r="N362" s="138">
        <f t="shared" ref="N362:N369" si="55">+H362-J362-K362-L362</f>
        <v>0</v>
      </c>
    </row>
    <row r="363" spans="1:14" x14ac:dyDescent="0.25">
      <c r="A363" s="1" t="str">
        <f>+B359&amp;".3"</f>
        <v>28.3</v>
      </c>
      <c r="B363" s="1"/>
      <c r="C363" s="1"/>
      <c r="D363" s="1"/>
      <c r="E363" s="1"/>
      <c r="F363" s="3"/>
      <c r="G363" s="3"/>
      <c r="H363" s="3">
        <f t="shared" si="54"/>
        <v>0</v>
      </c>
      <c r="J363" s="3"/>
      <c r="K363" s="3"/>
      <c r="L363" s="3"/>
      <c r="N363" s="138">
        <f t="shared" si="55"/>
        <v>0</v>
      </c>
    </row>
    <row r="364" spans="1:14" x14ac:dyDescent="0.25">
      <c r="A364" s="1" t="str">
        <f>+B359&amp;".4"</f>
        <v>28.4</v>
      </c>
      <c r="B364" s="1"/>
      <c r="C364" s="1"/>
      <c r="D364" s="1"/>
      <c r="E364" s="1"/>
      <c r="F364" s="3"/>
      <c r="G364" s="3"/>
      <c r="H364" s="3">
        <f t="shared" si="54"/>
        <v>0</v>
      </c>
      <c r="J364" s="3"/>
      <c r="K364" s="3"/>
      <c r="L364" s="3"/>
      <c r="N364" s="138">
        <f t="shared" si="55"/>
        <v>0</v>
      </c>
    </row>
    <row r="365" spans="1:14" x14ac:dyDescent="0.25">
      <c r="A365" s="1" t="str">
        <f>+B359&amp;".5"</f>
        <v>28.5</v>
      </c>
      <c r="B365" s="1"/>
      <c r="C365" s="1"/>
      <c r="D365" s="1"/>
      <c r="E365" s="1"/>
      <c r="F365" s="3"/>
      <c r="G365" s="3"/>
      <c r="H365" s="3">
        <f t="shared" si="54"/>
        <v>0</v>
      </c>
      <c r="J365" s="3"/>
      <c r="K365" s="3"/>
      <c r="L365" s="3"/>
      <c r="N365" s="138">
        <f t="shared" si="55"/>
        <v>0</v>
      </c>
    </row>
    <row r="366" spans="1:14" x14ac:dyDescent="0.25">
      <c r="A366" s="1" t="str">
        <f>+B359&amp;".6"</f>
        <v>28.6</v>
      </c>
      <c r="B366" s="1"/>
      <c r="C366" s="1"/>
      <c r="D366" s="1"/>
      <c r="E366" s="1"/>
      <c r="F366" s="3"/>
      <c r="G366" s="3"/>
      <c r="H366" s="3">
        <f t="shared" si="54"/>
        <v>0</v>
      </c>
      <c r="J366" s="3"/>
      <c r="K366" s="3"/>
      <c r="L366" s="3"/>
      <c r="N366" s="138">
        <f t="shared" si="55"/>
        <v>0</v>
      </c>
    </row>
    <row r="367" spans="1:14" x14ac:dyDescent="0.25">
      <c r="A367" s="1" t="str">
        <f>+B359&amp;".7"</f>
        <v>28.7</v>
      </c>
      <c r="B367" s="1"/>
      <c r="C367" s="1"/>
      <c r="D367" s="1"/>
      <c r="E367" s="1"/>
      <c r="F367" s="3"/>
      <c r="G367" s="3"/>
      <c r="H367" s="3">
        <f t="shared" si="54"/>
        <v>0</v>
      </c>
      <c r="J367" s="3"/>
      <c r="K367" s="3"/>
      <c r="L367" s="3"/>
      <c r="N367" s="138">
        <f t="shared" si="55"/>
        <v>0</v>
      </c>
    </row>
    <row r="368" spans="1:14" x14ac:dyDescent="0.25">
      <c r="A368" s="1" t="str">
        <f>+B359&amp;".8"</f>
        <v>28.8</v>
      </c>
      <c r="B368" s="1"/>
      <c r="C368" s="1"/>
      <c r="D368" s="1"/>
      <c r="E368" s="1"/>
      <c r="F368" s="3"/>
      <c r="G368" s="3"/>
      <c r="H368" s="3">
        <f t="shared" si="54"/>
        <v>0</v>
      </c>
      <c r="J368" s="3"/>
      <c r="K368" s="3"/>
      <c r="L368" s="3"/>
      <c r="N368" s="138">
        <f t="shared" si="55"/>
        <v>0</v>
      </c>
    </row>
    <row r="369" spans="1:14" x14ac:dyDescent="0.25">
      <c r="H369" s="4">
        <f>SUM(H361:H368)</f>
        <v>0</v>
      </c>
      <c r="J369" s="4">
        <f>SUM(J361:J368)</f>
        <v>0</v>
      </c>
      <c r="K369" s="4">
        <f>SUM(K361:K368)</f>
        <v>0</v>
      </c>
      <c r="L369" s="4">
        <f>SUM(L361:L368)</f>
        <v>0</v>
      </c>
      <c r="N369" s="138">
        <f t="shared" si="55"/>
        <v>0</v>
      </c>
    </row>
    <row r="370" spans="1:14" x14ac:dyDescent="0.25">
      <c r="H370" s="77" t="e">
        <f>J370+K370+L370</f>
        <v>#DIV/0!</v>
      </c>
      <c r="J370" s="77" t="e">
        <f>+J369/H369</f>
        <v>#DIV/0!</v>
      </c>
      <c r="K370" s="77" t="e">
        <f>+K369/H369</f>
        <v>#DIV/0!</v>
      </c>
      <c r="L370" s="77" t="e">
        <f>+L369/H369</f>
        <v>#DIV/0!</v>
      </c>
    </row>
    <row r="372" spans="1:14" x14ac:dyDescent="0.25">
      <c r="A372" t="s">
        <v>6</v>
      </c>
      <c r="B372" s="1">
        <v>29</v>
      </c>
      <c r="C372" s="172">
        <f>+'1. Técnico B'!B37</f>
        <v>0</v>
      </c>
      <c r="D372" s="173"/>
      <c r="E372" s="173"/>
      <c r="F372" s="173"/>
      <c r="G372" s="173"/>
      <c r="H372" s="174"/>
    </row>
    <row r="373" spans="1:14" ht="38.25" x14ac:dyDescent="0.25">
      <c r="A373" s="2" t="s">
        <v>14</v>
      </c>
      <c r="B373" s="2" t="s">
        <v>148</v>
      </c>
      <c r="C373" s="2" t="s">
        <v>13</v>
      </c>
      <c r="D373" s="2" t="s">
        <v>16</v>
      </c>
      <c r="E373" s="2" t="s">
        <v>15</v>
      </c>
      <c r="F373" s="2" t="s">
        <v>17</v>
      </c>
      <c r="G373" s="83" t="s">
        <v>107</v>
      </c>
      <c r="H373" s="83" t="s">
        <v>105</v>
      </c>
      <c r="I373" s="35"/>
      <c r="J373" s="82" t="s">
        <v>90</v>
      </c>
      <c r="K373" s="83" t="s">
        <v>91</v>
      </c>
      <c r="L373" s="83" t="s">
        <v>92</v>
      </c>
      <c r="N373" s="140" t="s">
        <v>144</v>
      </c>
    </row>
    <row r="374" spans="1:14" x14ac:dyDescent="0.25">
      <c r="A374" s="1" t="str">
        <f>+B372&amp;".1"</f>
        <v>29.1</v>
      </c>
      <c r="B374" s="1"/>
      <c r="C374" s="1"/>
      <c r="D374" s="1"/>
      <c r="E374" s="1"/>
      <c r="F374" s="3"/>
      <c r="G374" s="3"/>
      <c r="H374" s="3">
        <f>+G374*F374</f>
        <v>0</v>
      </c>
      <c r="J374" s="3"/>
      <c r="K374" s="3"/>
      <c r="L374" s="3"/>
      <c r="N374" s="138">
        <f>+H374-J374-K374-L374</f>
        <v>0</v>
      </c>
    </row>
    <row r="375" spans="1:14" x14ac:dyDescent="0.25">
      <c r="A375" s="1" t="str">
        <f>+B372&amp;".2"</f>
        <v>29.2</v>
      </c>
      <c r="B375" s="1"/>
      <c r="C375" s="1"/>
      <c r="D375" s="1"/>
      <c r="E375" s="1"/>
      <c r="F375" s="3"/>
      <c r="G375" s="3"/>
      <c r="H375" s="3">
        <f t="shared" ref="H375:H381" si="56">+G375*F375</f>
        <v>0</v>
      </c>
      <c r="J375" s="3"/>
      <c r="K375" s="3"/>
      <c r="L375" s="3"/>
      <c r="N375" s="138">
        <f t="shared" ref="N375:N382" si="57">+H375-J375-K375-L375</f>
        <v>0</v>
      </c>
    </row>
    <row r="376" spans="1:14" x14ac:dyDescent="0.25">
      <c r="A376" s="1" t="str">
        <f>+B372&amp;".3"</f>
        <v>29.3</v>
      </c>
      <c r="B376" s="1"/>
      <c r="C376" s="1"/>
      <c r="D376" s="1"/>
      <c r="E376" s="1"/>
      <c r="F376" s="3"/>
      <c r="G376" s="3"/>
      <c r="H376" s="3">
        <f t="shared" si="56"/>
        <v>0</v>
      </c>
      <c r="J376" s="3"/>
      <c r="K376" s="3"/>
      <c r="L376" s="3"/>
      <c r="N376" s="138">
        <f t="shared" si="57"/>
        <v>0</v>
      </c>
    </row>
    <row r="377" spans="1:14" x14ac:dyDescent="0.25">
      <c r="A377" s="1" t="str">
        <f>+B372&amp;".4"</f>
        <v>29.4</v>
      </c>
      <c r="B377" s="1"/>
      <c r="C377" s="1"/>
      <c r="D377" s="1"/>
      <c r="E377" s="1"/>
      <c r="F377" s="3"/>
      <c r="G377" s="3"/>
      <c r="H377" s="3">
        <f t="shared" si="56"/>
        <v>0</v>
      </c>
      <c r="J377" s="3"/>
      <c r="K377" s="3"/>
      <c r="L377" s="3"/>
      <c r="N377" s="138">
        <f t="shared" si="57"/>
        <v>0</v>
      </c>
    </row>
    <row r="378" spans="1:14" x14ac:dyDescent="0.25">
      <c r="A378" s="1" t="str">
        <f>+B372&amp;".5"</f>
        <v>29.5</v>
      </c>
      <c r="B378" s="1"/>
      <c r="C378" s="1"/>
      <c r="D378" s="1"/>
      <c r="E378" s="1"/>
      <c r="F378" s="3"/>
      <c r="G378" s="3"/>
      <c r="H378" s="3">
        <f t="shared" si="56"/>
        <v>0</v>
      </c>
      <c r="J378" s="3"/>
      <c r="K378" s="3"/>
      <c r="L378" s="3"/>
      <c r="N378" s="138">
        <f t="shared" si="57"/>
        <v>0</v>
      </c>
    </row>
    <row r="379" spans="1:14" x14ac:dyDescent="0.25">
      <c r="A379" s="1" t="str">
        <f>+B372&amp;".6"</f>
        <v>29.6</v>
      </c>
      <c r="B379" s="1"/>
      <c r="C379" s="1"/>
      <c r="D379" s="1"/>
      <c r="E379" s="1"/>
      <c r="F379" s="3"/>
      <c r="G379" s="3"/>
      <c r="H379" s="3">
        <f t="shared" si="56"/>
        <v>0</v>
      </c>
      <c r="J379" s="3"/>
      <c r="K379" s="3"/>
      <c r="L379" s="3"/>
      <c r="N379" s="138">
        <f t="shared" si="57"/>
        <v>0</v>
      </c>
    </row>
    <row r="380" spans="1:14" x14ac:dyDescent="0.25">
      <c r="A380" s="1" t="str">
        <f>+B372&amp;".7"</f>
        <v>29.7</v>
      </c>
      <c r="B380" s="1"/>
      <c r="C380" s="1"/>
      <c r="D380" s="1"/>
      <c r="E380" s="1"/>
      <c r="F380" s="3"/>
      <c r="G380" s="3"/>
      <c r="H380" s="3">
        <f t="shared" si="56"/>
        <v>0</v>
      </c>
      <c r="J380" s="3"/>
      <c r="K380" s="3"/>
      <c r="L380" s="3"/>
      <c r="N380" s="138">
        <f t="shared" si="57"/>
        <v>0</v>
      </c>
    </row>
    <row r="381" spans="1:14" x14ac:dyDescent="0.25">
      <c r="A381" s="1" t="str">
        <f>+B372&amp;".8"</f>
        <v>29.8</v>
      </c>
      <c r="B381" s="1"/>
      <c r="C381" s="1"/>
      <c r="D381" s="1"/>
      <c r="E381" s="1"/>
      <c r="F381" s="3"/>
      <c r="G381" s="3"/>
      <c r="H381" s="3">
        <f t="shared" si="56"/>
        <v>0</v>
      </c>
      <c r="J381" s="3"/>
      <c r="K381" s="3"/>
      <c r="L381" s="3"/>
      <c r="N381" s="138">
        <f t="shared" si="57"/>
        <v>0</v>
      </c>
    </row>
    <row r="382" spans="1:14" x14ac:dyDescent="0.25">
      <c r="H382" s="4">
        <f>SUM(H374:H381)</f>
        <v>0</v>
      </c>
      <c r="J382" s="4">
        <f>SUM(J374:J381)</f>
        <v>0</v>
      </c>
      <c r="K382" s="4">
        <f>SUM(K374:K381)</f>
        <v>0</v>
      </c>
      <c r="L382" s="4">
        <f>SUM(L374:L381)</f>
        <v>0</v>
      </c>
      <c r="N382" s="138">
        <f t="shared" si="57"/>
        <v>0</v>
      </c>
    </row>
    <row r="383" spans="1:14" x14ac:dyDescent="0.25">
      <c r="H383" s="77" t="e">
        <f>J383+K383+L383</f>
        <v>#DIV/0!</v>
      </c>
      <c r="I383" s="78"/>
      <c r="J383" s="77" t="e">
        <f>+J382/H382</f>
        <v>#DIV/0!</v>
      </c>
      <c r="K383" s="77" t="e">
        <f>+K382/H382</f>
        <v>#DIV/0!</v>
      </c>
      <c r="L383" s="77" t="e">
        <f>+L382/H382</f>
        <v>#DIV/0!</v>
      </c>
    </row>
    <row r="385" spans="1:14" x14ac:dyDescent="0.25">
      <c r="A385" t="s">
        <v>6</v>
      </c>
      <c r="B385" s="1">
        <v>30</v>
      </c>
      <c r="C385" s="172">
        <f>+'1. Técnico B'!B38</f>
        <v>0</v>
      </c>
      <c r="D385" s="173"/>
      <c r="E385" s="173"/>
      <c r="F385" s="173"/>
      <c r="G385" s="173"/>
      <c r="H385" s="174"/>
    </row>
    <row r="386" spans="1:14" ht="38.25" x14ac:dyDescent="0.25">
      <c r="A386" s="2" t="s">
        <v>14</v>
      </c>
      <c r="B386" s="2" t="s">
        <v>148</v>
      </c>
      <c r="C386" s="2" t="s">
        <v>13</v>
      </c>
      <c r="D386" s="2" t="s">
        <v>16</v>
      </c>
      <c r="E386" s="2" t="s">
        <v>15</v>
      </c>
      <c r="F386" s="2" t="s">
        <v>17</v>
      </c>
      <c r="G386" s="83" t="s">
        <v>107</v>
      </c>
      <c r="H386" s="83" t="s">
        <v>105</v>
      </c>
      <c r="I386" s="35"/>
      <c r="J386" s="82" t="s">
        <v>90</v>
      </c>
      <c r="K386" s="83" t="s">
        <v>91</v>
      </c>
      <c r="L386" s="83" t="s">
        <v>92</v>
      </c>
      <c r="N386" s="140" t="s">
        <v>144</v>
      </c>
    </row>
    <row r="387" spans="1:14" x14ac:dyDescent="0.25">
      <c r="A387" s="1" t="str">
        <f>+B385&amp;".1"</f>
        <v>30.1</v>
      </c>
      <c r="B387" s="1"/>
      <c r="C387" s="1"/>
      <c r="D387" s="1"/>
      <c r="E387" s="1"/>
      <c r="F387" s="3"/>
      <c r="G387" s="3"/>
      <c r="H387" s="3">
        <f>+G387*F387</f>
        <v>0</v>
      </c>
      <c r="J387" s="3"/>
      <c r="K387" s="3"/>
      <c r="L387" s="3"/>
      <c r="N387" s="138">
        <f>+H387-J387-K387-L387</f>
        <v>0</v>
      </c>
    </row>
    <row r="388" spans="1:14" x14ac:dyDescent="0.25">
      <c r="A388" s="1" t="str">
        <f>+B385&amp;".2"</f>
        <v>30.2</v>
      </c>
      <c r="B388" s="1"/>
      <c r="C388" s="1"/>
      <c r="D388" s="1"/>
      <c r="E388" s="1"/>
      <c r="F388" s="3"/>
      <c r="G388" s="3"/>
      <c r="H388" s="3">
        <f t="shared" ref="H388:H394" si="58">+G388*F388</f>
        <v>0</v>
      </c>
      <c r="J388" s="3"/>
      <c r="K388" s="3"/>
      <c r="L388" s="3"/>
      <c r="N388" s="138">
        <f t="shared" ref="N388:N395" si="59">+H388-J388-K388-L388</f>
        <v>0</v>
      </c>
    </row>
    <row r="389" spans="1:14" x14ac:dyDescent="0.25">
      <c r="A389" s="1" t="str">
        <f>+B385&amp;".3"</f>
        <v>30.3</v>
      </c>
      <c r="B389" s="1"/>
      <c r="C389" s="1"/>
      <c r="D389" s="1"/>
      <c r="E389" s="1"/>
      <c r="F389" s="3"/>
      <c r="G389" s="3"/>
      <c r="H389" s="3">
        <f t="shared" si="58"/>
        <v>0</v>
      </c>
      <c r="J389" s="3"/>
      <c r="K389" s="3"/>
      <c r="L389" s="3"/>
      <c r="N389" s="138">
        <f t="shared" si="59"/>
        <v>0</v>
      </c>
    </row>
    <row r="390" spans="1:14" x14ac:dyDescent="0.25">
      <c r="A390" s="1" t="str">
        <f>+B385&amp;".4"</f>
        <v>30.4</v>
      </c>
      <c r="B390" s="1"/>
      <c r="C390" s="1"/>
      <c r="D390" s="1"/>
      <c r="E390" s="1"/>
      <c r="F390" s="3"/>
      <c r="G390" s="3"/>
      <c r="H390" s="3">
        <f t="shared" si="58"/>
        <v>0</v>
      </c>
      <c r="J390" s="3"/>
      <c r="K390" s="3"/>
      <c r="L390" s="3"/>
      <c r="N390" s="138">
        <f t="shared" si="59"/>
        <v>0</v>
      </c>
    </row>
    <row r="391" spans="1:14" x14ac:dyDescent="0.25">
      <c r="A391" s="1" t="str">
        <f>+B385&amp;".5"</f>
        <v>30.5</v>
      </c>
      <c r="B391" s="1"/>
      <c r="C391" s="1"/>
      <c r="D391" s="1"/>
      <c r="E391" s="1"/>
      <c r="F391" s="3"/>
      <c r="G391" s="3"/>
      <c r="H391" s="3">
        <f t="shared" si="58"/>
        <v>0</v>
      </c>
      <c r="J391" s="3"/>
      <c r="K391" s="3"/>
      <c r="L391" s="3"/>
      <c r="N391" s="138">
        <f t="shared" si="59"/>
        <v>0</v>
      </c>
    </row>
    <row r="392" spans="1:14" x14ac:dyDescent="0.25">
      <c r="A392" s="1" t="str">
        <f>+B385&amp;".6"</f>
        <v>30.6</v>
      </c>
      <c r="B392" s="1"/>
      <c r="C392" s="1"/>
      <c r="D392" s="1"/>
      <c r="E392" s="1"/>
      <c r="F392" s="3"/>
      <c r="G392" s="3"/>
      <c r="H392" s="3">
        <f t="shared" si="58"/>
        <v>0</v>
      </c>
      <c r="J392" s="3"/>
      <c r="K392" s="3"/>
      <c r="L392" s="3"/>
      <c r="N392" s="138">
        <f t="shared" si="59"/>
        <v>0</v>
      </c>
    </row>
    <row r="393" spans="1:14" x14ac:dyDescent="0.25">
      <c r="A393" s="1" t="str">
        <f>+B385&amp;".7"</f>
        <v>30.7</v>
      </c>
      <c r="B393" s="1"/>
      <c r="C393" s="1"/>
      <c r="D393" s="1"/>
      <c r="E393" s="1"/>
      <c r="F393" s="3"/>
      <c r="G393" s="3"/>
      <c r="H393" s="3">
        <f t="shared" si="58"/>
        <v>0</v>
      </c>
      <c r="J393" s="3"/>
      <c r="K393" s="3"/>
      <c r="L393" s="3"/>
      <c r="N393" s="138">
        <f t="shared" si="59"/>
        <v>0</v>
      </c>
    </row>
    <row r="394" spans="1:14" x14ac:dyDescent="0.25">
      <c r="A394" s="1" t="str">
        <f>+B385&amp;".8"</f>
        <v>30.8</v>
      </c>
      <c r="B394" s="1"/>
      <c r="C394" s="1"/>
      <c r="D394" s="1"/>
      <c r="E394" s="1"/>
      <c r="F394" s="3"/>
      <c r="G394" s="3"/>
      <c r="H394" s="3">
        <f t="shared" si="58"/>
        <v>0</v>
      </c>
      <c r="J394" s="3"/>
      <c r="K394" s="3"/>
      <c r="L394" s="3"/>
      <c r="N394" s="138">
        <f t="shared" si="59"/>
        <v>0</v>
      </c>
    </row>
    <row r="395" spans="1:14" x14ac:dyDescent="0.25">
      <c r="H395" s="4">
        <f>SUM(H387:H394)</f>
        <v>0</v>
      </c>
      <c r="J395" s="4">
        <f>SUM(J387:J394)</f>
        <v>0</v>
      </c>
      <c r="K395" s="4">
        <f>SUM(K387:K394)</f>
        <v>0</v>
      </c>
      <c r="L395" s="4">
        <f>SUM(L387:L394)</f>
        <v>0</v>
      </c>
      <c r="N395" s="138">
        <f t="shared" si="59"/>
        <v>0</v>
      </c>
    </row>
    <row r="396" spans="1:14" x14ac:dyDescent="0.25">
      <c r="H396" s="77" t="e">
        <f>J396+K396+L396</f>
        <v>#DIV/0!</v>
      </c>
      <c r="I396" s="78"/>
      <c r="J396" s="77" t="e">
        <f>+J395/H395</f>
        <v>#DIV/0!</v>
      </c>
      <c r="K396" s="77" t="e">
        <f>+K395/H395</f>
        <v>#DIV/0!</v>
      </c>
      <c r="L396" s="77" t="e">
        <f>+L395/H395</f>
        <v>#DIV/0!</v>
      </c>
    </row>
    <row r="399" spans="1:14" x14ac:dyDescent="0.25">
      <c r="H399" t="s">
        <v>149</v>
      </c>
    </row>
    <row r="400" spans="1:14" ht="38.25" x14ac:dyDescent="0.25">
      <c r="H400" s="83" t="s">
        <v>105</v>
      </c>
      <c r="I400" s="35"/>
      <c r="J400" s="82" t="s">
        <v>90</v>
      </c>
      <c r="K400" s="83" t="s">
        <v>91</v>
      </c>
      <c r="L400" s="83" t="s">
        <v>92</v>
      </c>
    </row>
    <row r="401" spans="8:13" x14ac:dyDescent="0.25">
      <c r="H401" s="79">
        <f>+H18+H31+H44+H57+H70+H83+H96+H109+H122+H135+H148+H161+H174+H187+H200+H213+H226+H239+H252+H265+H278+H291+H304+H317+H330+H343+H356+H369+H382+H395</f>
        <v>0</v>
      </c>
      <c r="I401" s="80"/>
      <c r="J401" s="79">
        <f>+J18+J31+J44+J57+J70+J83+J96+J109+J122+J135+J148+J161+J174+J187+J200+J213+J226+J239+J252+J265+J278+J291+J304+J317+J330+J343+J356+J369+J382+J395</f>
        <v>0</v>
      </c>
      <c r="K401" s="79">
        <f>+K18+K31+K44+K57+K70+K83+K96+K109+K122+K135+K148+K161+K174+K187+K200+K213+K226+K239+K252+K265+K278+K291+K304+K317+K330+K343+K356+K369+K382+K395</f>
        <v>0</v>
      </c>
      <c r="L401" s="79">
        <f>+L18+L31+L44+L57+L70+L83+L96+L109+L122+L135+L148+L161+L174+L187+L200+L213+L226+L239+L252+L265+L278+L291+L304+L317+L330+L343+L356+L369+L382+L395</f>
        <v>0</v>
      </c>
      <c r="M401" t="s">
        <v>150</v>
      </c>
    </row>
    <row r="403" spans="8:13" x14ac:dyDescent="0.25">
      <c r="H403" s="79">
        <f>+'Ab.Equipo profesional Consultor'!J16</f>
        <v>0</v>
      </c>
      <c r="I403" s="80"/>
      <c r="J403" s="79">
        <f>+'Ab.Equipo profesional Consultor'!L16</f>
        <v>0</v>
      </c>
      <c r="K403" s="79">
        <f>+'Ab.Equipo profesional Consultor'!M16</f>
        <v>0</v>
      </c>
      <c r="L403" s="79">
        <f>+'Ab.Equipo profesional Consultor'!N16</f>
        <v>0</v>
      </c>
      <c r="M403" t="s">
        <v>218</v>
      </c>
    </row>
    <row r="405" spans="8:13" x14ac:dyDescent="0.25">
      <c r="H405" s="4">
        <f>+H6-H403-H401</f>
        <v>0</v>
      </c>
      <c r="J405" s="4">
        <f t="shared" ref="J405:L405" si="60">+J6-J403-J401</f>
        <v>0</v>
      </c>
      <c r="K405" s="4">
        <f t="shared" si="60"/>
        <v>0</v>
      </c>
      <c r="L405" s="4">
        <f t="shared" si="60"/>
        <v>0</v>
      </c>
      <c r="M405" t="s">
        <v>151</v>
      </c>
    </row>
  </sheetData>
  <mergeCells count="34">
    <mergeCell ref="A1:L1"/>
    <mergeCell ref="C346:H346"/>
    <mergeCell ref="C359:H359"/>
    <mergeCell ref="C372:H372"/>
    <mergeCell ref="C385:H385"/>
    <mergeCell ref="C281:H281"/>
    <mergeCell ref="C294:H294"/>
    <mergeCell ref="C307:H307"/>
    <mergeCell ref="C320:H320"/>
    <mergeCell ref="C333:H333"/>
    <mergeCell ref="C216:H216"/>
    <mergeCell ref="C229:H229"/>
    <mergeCell ref="C242:H242"/>
    <mergeCell ref="C255:H255"/>
    <mergeCell ref="C268:H268"/>
    <mergeCell ref="C151:H151"/>
    <mergeCell ref="C164:H164"/>
    <mergeCell ref="C177:H177"/>
    <mergeCell ref="C190:H190"/>
    <mergeCell ref="C203:H203"/>
    <mergeCell ref="C86:H86"/>
    <mergeCell ref="C99:H99"/>
    <mergeCell ref="C112:H112"/>
    <mergeCell ref="C125:H125"/>
    <mergeCell ref="C138:H138"/>
    <mergeCell ref="C2:H2"/>
    <mergeCell ref="C3:H3"/>
    <mergeCell ref="C4:H4"/>
    <mergeCell ref="C73:H73"/>
    <mergeCell ref="C60:H60"/>
    <mergeCell ref="C47:H47"/>
    <mergeCell ref="C8:H8"/>
    <mergeCell ref="C21:H21"/>
    <mergeCell ref="C34:H34"/>
  </mergeCells>
  <conditionalFormatting sqref="H19">
    <cfRule type="cellIs" dxfId="64" priority="60" operator="lessThan">
      <formula>1</formula>
    </cfRule>
  </conditionalFormatting>
  <conditionalFormatting sqref="H32">
    <cfRule type="cellIs" dxfId="63" priority="59" operator="lessThan">
      <formula>1</formula>
    </cfRule>
  </conditionalFormatting>
  <conditionalFormatting sqref="H45">
    <cfRule type="cellIs" dxfId="62" priority="58" operator="lessThan">
      <formula>1</formula>
    </cfRule>
  </conditionalFormatting>
  <conditionalFormatting sqref="H58">
    <cfRule type="cellIs" dxfId="61" priority="57" operator="lessThan">
      <formula>1</formula>
    </cfRule>
  </conditionalFormatting>
  <conditionalFormatting sqref="H71">
    <cfRule type="cellIs" dxfId="60" priority="56" operator="lessThan">
      <formula>1</formula>
    </cfRule>
  </conditionalFormatting>
  <conditionalFormatting sqref="H84">
    <cfRule type="cellIs" dxfId="59" priority="55" operator="lessThan">
      <formula>1</formula>
    </cfRule>
  </conditionalFormatting>
  <conditionalFormatting sqref="H97">
    <cfRule type="cellIs" dxfId="58" priority="54" operator="lessThan">
      <formula>1</formula>
    </cfRule>
  </conditionalFormatting>
  <conditionalFormatting sqref="H110">
    <cfRule type="cellIs" dxfId="57" priority="53" operator="lessThan">
      <formula>1</formula>
    </cfRule>
  </conditionalFormatting>
  <conditionalFormatting sqref="H123">
    <cfRule type="cellIs" dxfId="56" priority="52" operator="lessThan">
      <formula>1</formula>
    </cfRule>
  </conditionalFormatting>
  <conditionalFormatting sqref="H136">
    <cfRule type="cellIs" dxfId="55" priority="51" operator="lessThan">
      <formula>1</formula>
    </cfRule>
  </conditionalFormatting>
  <conditionalFormatting sqref="H149">
    <cfRule type="cellIs" dxfId="54" priority="50" operator="lessThan">
      <formula>1</formula>
    </cfRule>
  </conditionalFormatting>
  <conditionalFormatting sqref="H162">
    <cfRule type="cellIs" dxfId="53" priority="49" operator="lessThan">
      <formula>1</formula>
    </cfRule>
  </conditionalFormatting>
  <conditionalFormatting sqref="H175">
    <cfRule type="cellIs" dxfId="52" priority="48" operator="lessThan">
      <formula>1</formula>
    </cfRule>
  </conditionalFormatting>
  <conditionalFormatting sqref="H188">
    <cfRule type="cellIs" dxfId="51" priority="47" operator="lessThan">
      <formula>1</formula>
    </cfRule>
  </conditionalFormatting>
  <conditionalFormatting sqref="H201">
    <cfRule type="cellIs" dxfId="50" priority="46" operator="lessThan">
      <formula>1</formula>
    </cfRule>
  </conditionalFormatting>
  <conditionalFormatting sqref="H214">
    <cfRule type="cellIs" dxfId="49" priority="45" operator="lessThan">
      <formula>1</formula>
    </cfRule>
  </conditionalFormatting>
  <conditionalFormatting sqref="H227">
    <cfRule type="cellIs" dxfId="48" priority="44" operator="lessThan">
      <formula>1</formula>
    </cfRule>
  </conditionalFormatting>
  <conditionalFormatting sqref="H240">
    <cfRule type="cellIs" dxfId="47" priority="43" operator="lessThan">
      <formula>1</formula>
    </cfRule>
  </conditionalFormatting>
  <conditionalFormatting sqref="H253">
    <cfRule type="cellIs" dxfId="46" priority="42" operator="lessThan">
      <formula>1</formula>
    </cfRule>
  </conditionalFormatting>
  <conditionalFormatting sqref="H266">
    <cfRule type="cellIs" dxfId="45" priority="41" operator="lessThan">
      <formula>1</formula>
    </cfRule>
  </conditionalFormatting>
  <conditionalFormatting sqref="H279">
    <cfRule type="cellIs" dxfId="44" priority="40" operator="lessThan">
      <formula>1</formula>
    </cfRule>
  </conditionalFormatting>
  <conditionalFormatting sqref="H292">
    <cfRule type="cellIs" dxfId="43" priority="39" operator="lessThan">
      <formula>1</formula>
    </cfRule>
  </conditionalFormatting>
  <conditionalFormatting sqref="H305">
    <cfRule type="cellIs" dxfId="42" priority="38" operator="lessThan">
      <formula>1</formula>
    </cfRule>
  </conditionalFormatting>
  <conditionalFormatting sqref="H318">
    <cfRule type="cellIs" dxfId="41" priority="37" operator="lessThan">
      <formula>1</formula>
    </cfRule>
  </conditionalFormatting>
  <conditionalFormatting sqref="H331">
    <cfRule type="cellIs" dxfId="40" priority="36" operator="lessThan">
      <formula>1</formula>
    </cfRule>
  </conditionalFormatting>
  <conditionalFormatting sqref="H344">
    <cfRule type="cellIs" dxfId="39" priority="35" operator="lessThan">
      <formula>1</formula>
    </cfRule>
  </conditionalFormatting>
  <conditionalFormatting sqref="H357">
    <cfRule type="cellIs" dxfId="38" priority="34" operator="lessThan">
      <formula>1</formula>
    </cfRule>
  </conditionalFormatting>
  <conditionalFormatting sqref="H370">
    <cfRule type="cellIs" dxfId="37" priority="33" operator="lessThan">
      <formula>1</formula>
    </cfRule>
  </conditionalFormatting>
  <conditionalFormatting sqref="H383">
    <cfRule type="cellIs" dxfId="36" priority="32" operator="lessThan">
      <formula>1</formula>
    </cfRule>
  </conditionalFormatting>
  <conditionalFormatting sqref="H396">
    <cfRule type="cellIs" dxfId="35" priority="31" operator="lessThan">
      <formula>1</formula>
    </cfRule>
  </conditionalFormatting>
  <conditionalFormatting sqref="N10:N18">
    <cfRule type="cellIs" dxfId="34" priority="30" operator="greaterThan">
      <formula>0</formula>
    </cfRule>
  </conditionalFormatting>
  <conditionalFormatting sqref="N23:N31">
    <cfRule type="cellIs" dxfId="33" priority="29" operator="greaterThan">
      <formula>0</formula>
    </cfRule>
  </conditionalFormatting>
  <conditionalFormatting sqref="N36:N44">
    <cfRule type="cellIs" dxfId="32" priority="28" operator="greaterThan">
      <formula>0</formula>
    </cfRule>
  </conditionalFormatting>
  <conditionalFormatting sqref="N49:N57">
    <cfRule type="cellIs" dxfId="31" priority="27" operator="greaterThan">
      <formula>0</formula>
    </cfRule>
  </conditionalFormatting>
  <conditionalFormatting sqref="N62:N70">
    <cfRule type="cellIs" dxfId="30" priority="26" operator="greaterThan">
      <formula>0</formula>
    </cfRule>
  </conditionalFormatting>
  <conditionalFormatting sqref="N75:N83">
    <cfRule type="cellIs" dxfId="29" priority="25" operator="greaterThan">
      <formula>0</formula>
    </cfRule>
  </conditionalFormatting>
  <conditionalFormatting sqref="N88:N96">
    <cfRule type="cellIs" dxfId="28" priority="24" operator="greaterThan">
      <formula>0</formula>
    </cfRule>
  </conditionalFormatting>
  <conditionalFormatting sqref="N101:N109">
    <cfRule type="cellIs" dxfId="27" priority="23" operator="greaterThan">
      <formula>0</formula>
    </cfRule>
  </conditionalFormatting>
  <conditionalFormatting sqref="N114:N122">
    <cfRule type="cellIs" dxfId="26" priority="22" operator="greaterThan">
      <formula>0</formula>
    </cfRule>
  </conditionalFormatting>
  <conditionalFormatting sqref="N127:N135">
    <cfRule type="cellIs" dxfId="25" priority="21" operator="greaterThan">
      <formula>0</formula>
    </cfRule>
  </conditionalFormatting>
  <conditionalFormatting sqref="N140:N148">
    <cfRule type="cellIs" dxfId="24" priority="20" operator="greaterThan">
      <formula>0</formula>
    </cfRule>
  </conditionalFormatting>
  <conditionalFormatting sqref="N153:N161">
    <cfRule type="cellIs" dxfId="23" priority="19" operator="greaterThan">
      <formula>0</formula>
    </cfRule>
  </conditionalFormatting>
  <conditionalFormatting sqref="N166:N174">
    <cfRule type="cellIs" dxfId="22" priority="18" operator="greaterThan">
      <formula>0</formula>
    </cfRule>
  </conditionalFormatting>
  <conditionalFormatting sqref="N179:N187">
    <cfRule type="cellIs" dxfId="21" priority="17" operator="greaterThan">
      <formula>0</formula>
    </cfRule>
  </conditionalFormatting>
  <conditionalFormatting sqref="N192:N200">
    <cfRule type="cellIs" dxfId="20" priority="16" operator="greaterThan">
      <formula>0</formula>
    </cfRule>
  </conditionalFormatting>
  <conditionalFormatting sqref="N205:N213">
    <cfRule type="cellIs" dxfId="19" priority="15" operator="greaterThan">
      <formula>0</formula>
    </cfRule>
  </conditionalFormatting>
  <conditionalFormatting sqref="N218:N226">
    <cfRule type="cellIs" dxfId="18" priority="14" operator="greaterThan">
      <formula>0</formula>
    </cfRule>
  </conditionalFormatting>
  <conditionalFormatting sqref="N231:N239">
    <cfRule type="cellIs" dxfId="17" priority="13" operator="greaterThan">
      <formula>0</formula>
    </cfRule>
  </conditionalFormatting>
  <conditionalFormatting sqref="N244:N252">
    <cfRule type="cellIs" dxfId="16" priority="12" operator="greaterThan">
      <formula>0</formula>
    </cfRule>
  </conditionalFormatting>
  <conditionalFormatting sqref="N257:N265">
    <cfRule type="cellIs" dxfId="15" priority="11" operator="greaterThan">
      <formula>0</formula>
    </cfRule>
  </conditionalFormatting>
  <conditionalFormatting sqref="N270:N278">
    <cfRule type="cellIs" dxfId="14" priority="10" operator="greaterThan">
      <formula>0</formula>
    </cfRule>
  </conditionalFormatting>
  <conditionalFormatting sqref="N283:N291">
    <cfRule type="cellIs" dxfId="13" priority="9" operator="greaterThan">
      <formula>0</formula>
    </cfRule>
  </conditionalFormatting>
  <conditionalFormatting sqref="N296:N304">
    <cfRule type="cellIs" dxfId="12" priority="8" operator="greaterThan">
      <formula>0</formula>
    </cfRule>
  </conditionalFormatting>
  <conditionalFormatting sqref="N309:N317">
    <cfRule type="cellIs" dxfId="11" priority="7" operator="greaterThan">
      <formula>0</formula>
    </cfRule>
  </conditionalFormatting>
  <conditionalFormatting sqref="N322:N330">
    <cfRule type="cellIs" dxfId="10" priority="6" operator="greaterThan">
      <formula>0</formula>
    </cfRule>
  </conditionalFormatting>
  <conditionalFormatting sqref="N335:N343">
    <cfRule type="cellIs" dxfId="9" priority="5" operator="greaterThan">
      <formula>0</formula>
    </cfRule>
  </conditionalFormatting>
  <conditionalFormatting sqref="N348:N356">
    <cfRule type="cellIs" dxfId="8" priority="4" operator="greaterThan">
      <formula>0</formula>
    </cfRule>
  </conditionalFormatting>
  <conditionalFormatting sqref="N361:N369">
    <cfRule type="cellIs" dxfId="7" priority="3" operator="greaterThan">
      <formula>0</formula>
    </cfRule>
  </conditionalFormatting>
  <conditionalFormatting sqref="N374:N382">
    <cfRule type="cellIs" dxfId="6" priority="2" operator="greaterThan">
      <formula>0</formula>
    </cfRule>
  </conditionalFormatting>
  <conditionalFormatting sqref="N387:N395">
    <cfRule type="cellIs" dxfId="5" priority="1" operator="greaterThan">
      <formula>0</formula>
    </cfRule>
  </conditionalFormatting>
  <pageMargins left="0.7" right="0.7" top="0.75" bottom="0.75" header="0.3" footer="0.3"/>
  <pageSetup scale="90"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rgb="FFFFC000"/>
    <pageSetUpPr fitToPage="1"/>
  </sheetPr>
  <dimension ref="A1:P33"/>
  <sheetViews>
    <sheetView showGridLines="0" workbookViewId="0">
      <selection activeCell="M8" sqref="M8"/>
    </sheetView>
  </sheetViews>
  <sheetFormatPr baseColWidth="10" defaultRowHeight="15" x14ac:dyDescent="0.25"/>
  <cols>
    <col min="1" max="1" width="7.140625" customWidth="1"/>
    <col min="2" max="2" width="21.28515625" customWidth="1"/>
    <col min="3" max="3" width="12.28515625" customWidth="1"/>
    <col min="4" max="4" width="11.85546875" customWidth="1"/>
    <col min="5" max="5" width="7.5703125" customWidth="1"/>
    <col min="6" max="6" width="8" customWidth="1"/>
    <col min="7" max="8" width="7.85546875" customWidth="1"/>
    <col min="9" max="9" width="9.140625" customWidth="1"/>
    <col min="10" max="10" width="10.140625" customWidth="1"/>
    <col min="11" max="11" width="2.140625" customWidth="1"/>
    <col min="12" max="12" width="9.85546875" customWidth="1"/>
    <col min="13" max="13" width="11.85546875" bestFit="1" customWidth="1"/>
    <col min="14" max="14" width="10" customWidth="1"/>
    <col min="15" max="15" width="8.42578125" customWidth="1"/>
  </cols>
  <sheetData>
    <row r="1" spans="1:16" ht="15.75" x14ac:dyDescent="0.25">
      <c r="A1" s="189" t="s">
        <v>234</v>
      </c>
      <c r="B1" s="189"/>
      <c r="C1" s="189"/>
      <c r="D1" s="189"/>
      <c r="E1" s="189"/>
      <c r="F1" s="189"/>
      <c r="G1" s="189"/>
      <c r="H1" s="189"/>
      <c r="I1" s="189"/>
      <c r="J1" s="189"/>
      <c r="K1" s="189"/>
      <c r="L1" s="189"/>
      <c r="M1" s="189"/>
      <c r="N1" s="189"/>
    </row>
    <row r="2" spans="1:16" x14ac:dyDescent="0.25">
      <c r="B2" s="39" t="s">
        <v>71</v>
      </c>
      <c r="C2" s="155" t="str">
        <f>+'1. Técnico A'!C3:J3</f>
        <v>NOMBRE Corto, no mayor a 50 caracteres para manejo</v>
      </c>
      <c r="D2" s="156"/>
      <c r="E2" s="156"/>
      <c r="F2" s="156"/>
      <c r="G2" s="156"/>
      <c r="H2" s="157"/>
    </row>
    <row r="3" spans="1:16" x14ac:dyDescent="0.25">
      <c r="B3" s="39" t="s">
        <v>63</v>
      </c>
      <c r="C3" s="155" t="str">
        <f>+'1. Técnico A'!C4:J4</f>
        <v>Entidad Receptora</v>
      </c>
      <c r="D3" s="156"/>
      <c r="E3" s="156"/>
      <c r="F3" s="156"/>
      <c r="G3" s="156"/>
      <c r="H3" s="157"/>
    </row>
    <row r="4" spans="1:16" x14ac:dyDescent="0.25">
      <c r="B4" s="39" t="s">
        <v>64</v>
      </c>
      <c r="C4" s="155" t="str">
        <f>+'1. Técnico A'!C5:J5</f>
        <v>Sr.XXXXX</v>
      </c>
      <c r="D4" s="156"/>
      <c r="E4" s="156"/>
      <c r="F4" s="156"/>
      <c r="G4" s="156"/>
      <c r="H4" s="157"/>
    </row>
    <row r="6" spans="1:16" x14ac:dyDescent="0.25">
      <c r="A6" s="39" t="s">
        <v>19</v>
      </c>
      <c r="B6" t="s">
        <v>214</v>
      </c>
    </row>
    <row r="7" spans="1:16" ht="38.25" x14ac:dyDescent="0.25">
      <c r="A7" s="51" t="s">
        <v>18</v>
      </c>
      <c r="B7" s="51" t="s">
        <v>48</v>
      </c>
      <c r="C7" s="51" t="s">
        <v>47</v>
      </c>
      <c r="D7" s="51" t="s">
        <v>8</v>
      </c>
      <c r="E7" s="81" t="s">
        <v>11</v>
      </c>
      <c r="F7" s="81" t="s">
        <v>10</v>
      </c>
      <c r="G7" s="81" t="s">
        <v>9</v>
      </c>
      <c r="H7" s="81" t="s">
        <v>114</v>
      </c>
      <c r="I7" s="81" t="s">
        <v>112</v>
      </c>
      <c r="J7" s="81" t="s">
        <v>113</v>
      </c>
      <c r="L7" s="82" t="s">
        <v>90</v>
      </c>
      <c r="M7" s="83" t="s">
        <v>91</v>
      </c>
      <c r="N7" s="83" t="s">
        <v>92</v>
      </c>
      <c r="P7" s="140" t="s">
        <v>144</v>
      </c>
    </row>
    <row r="8" spans="1:16" x14ac:dyDescent="0.25">
      <c r="A8" s="32" t="s">
        <v>167</v>
      </c>
      <c r="B8" s="32"/>
      <c r="C8" s="32"/>
      <c r="D8" s="33"/>
      <c r="E8" s="34"/>
      <c r="F8" s="34"/>
      <c r="G8" s="34">
        <f>+E8*F8</f>
        <v>0</v>
      </c>
      <c r="H8" s="34"/>
      <c r="I8" s="34">
        <f>+E8*H8</f>
        <v>0</v>
      </c>
      <c r="J8" s="34">
        <f>+H8*G8</f>
        <v>0</v>
      </c>
      <c r="K8" s="35"/>
      <c r="L8" s="43"/>
      <c r="M8" s="34"/>
      <c r="N8" s="34"/>
      <c r="P8" s="138">
        <f>+J8-L8-M8-N8</f>
        <v>0</v>
      </c>
    </row>
    <row r="9" spans="1:16" x14ac:dyDescent="0.25">
      <c r="A9" s="32" t="s">
        <v>168</v>
      </c>
      <c r="B9" s="32"/>
      <c r="C9" s="32"/>
      <c r="D9" s="33"/>
      <c r="E9" s="34"/>
      <c r="F9" s="34"/>
      <c r="G9" s="34">
        <f t="shared" ref="G9:G14" si="0">+E9*F9</f>
        <v>0</v>
      </c>
      <c r="H9" s="34"/>
      <c r="I9" s="34">
        <f t="shared" ref="I9:I11" si="1">+E9*H9</f>
        <v>0</v>
      </c>
      <c r="J9" s="34">
        <f t="shared" ref="J9:J11" si="2">+H9*G9</f>
        <v>0</v>
      </c>
      <c r="K9" s="35"/>
      <c r="L9" s="43"/>
      <c r="M9" s="34"/>
      <c r="N9" s="34"/>
      <c r="P9" s="138">
        <f t="shared" ref="P9:P16" si="3">+J9-L9-M9-N9</f>
        <v>0</v>
      </c>
    </row>
    <row r="10" spans="1:16" x14ac:dyDescent="0.25">
      <c r="A10" s="32" t="s">
        <v>169</v>
      </c>
      <c r="B10" s="32"/>
      <c r="C10" s="32"/>
      <c r="D10" s="33"/>
      <c r="E10" s="34"/>
      <c r="F10" s="34"/>
      <c r="G10" s="34">
        <f t="shared" si="0"/>
        <v>0</v>
      </c>
      <c r="H10" s="34"/>
      <c r="I10" s="34">
        <f t="shared" si="1"/>
        <v>0</v>
      </c>
      <c r="J10" s="34">
        <f t="shared" si="2"/>
        <v>0</v>
      </c>
      <c r="K10" s="35"/>
      <c r="L10" s="43"/>
      <c r="M10" s="34"/>
      <c r="N10" s="34"/>
      <c r="P10" s="138">
        <f t="shared" si="3"/>
        <v>0</v>
      </c>
    </row>
    <row r="11" spans="1:16" x14ac:dyDescent="0.25">
      <c r="A11" s="32" t="s">
        <v>170</v>
      </c>
      <c r="B11" s="32"/>
      <c r="C11" s="32"/>
      <c r="D11" s="33"/>
      <c r="E11" s="34"/>
      <c r="F11" s="34"/>
      <c r="G11" s="34">
        <f t="shared" si="0"/>
        <v>0</v>
      </c>
      <c r="H11" s="34"/>
      <c r="I11" s="34">
        <f t="shared" si="1"/>
        <v>0</v>
      </c>
      <c r="J11" s="34">
        <f t="shared" si="2"/>
        <v>0</v>
      </c>
      <c r="K11" s="35"/>
      <c r="L11" s="43"/>
      <c r="M11" s="34"/>
      <c r="N11" s="34"/>
      <c r="P11" s="138">
        <f t="shared" si="3"/>
        <v>0</v>
      </c>
    </row>
    <row r="12" spans="1:16" x14ac:dyDescent="0.25">
      <c r="A12" s="32" t="s">
        <v>171</v>
      </c>
      <c r="B12" s="32"/>
      <c r="C12" s="32"/>
      <c r="D12" s="33"/>
      <c r="E12" s="34"/>
      <c r="F12" s="34"/>
      <c r="G12" s="34">
        <f t="shared" si="0"/>
        <v>0</v>
      </c>
      <c r="H12" s="34"/>
      <c r="I12" s="34">
        <f t="shared" ref="I12:I14" si="4">+E12*H12</f>
        <v>0</v>
      </c>
      <c r="J12" s="34">
        <f t="shared" ref="J12:J14" si="5">+H12*G12</f>
        <v>0</v>
      </c>
      <c r="K12" s="35"/>
      <c r="L12" s="43"/>
      <c r="M12" s="34"/>
      <c r="N12" s="34"/>
      <c r="P12" s="138">
        <f t="shared" si="3"/>
        <v>0</v>
      </c>
    </row>
    <row r="13" spans="1:16" x14ac:dyDescent="0.25">
      <c r="A13" s="32" t="s">
        <v>172</v>
      </c>
      <c r="B13" s="32"/>
      <c r="C13" s="32"/>
      <c r="D13" s="33"/>
      <c r="E13" s="34"/>
      <c r="F13" s="34"/>
      <c r="G13" s="34">
        <f t="shared" si="0"/>
        <v>0</v>
      </c>
      <c r="H13" s="34"/>
      <c r="I13" s="34">
        <f t="shared" si="4"/>
        <v>0</v>
      </c>
      <c r="J13" s="34">
        <f t="shared" si="5"/>
        <v>0</v>
      </c>
      <c r="K13" s="35"/>
      <c r="L13" s="43"/>
      <c r="M13" s="34"/>
      <c r="N13" s="34"/>
      <c r="P13" s="138">
        <f t="shared" si="3"/>
        <v>0</v>
      </c>
    </row>
    <row r="14" spans="1:16" x14ac:dyDescent="0.25">
      <c r="A14" s="32" t="s">
        <v>173</v>
      </c>
      <c r="B14" s="32"/>
      <c r="C14" s="32"/>
      <c r="D14" s="33"/>
      <c r="E14" s="34"/>
      <c r="F14" s="34"/>
      <c r="G14" s="34">
        <f t="shared" si="0"/>
        <v>0</v>
      </c>
      <c r="H14" s="34"/>
      <c r="I14" s="34">
        <f t="shared" si="4"/>
        <v>0</v>
      </c>
      <c r="J14" s="34">
        <f t="shared" si="5"/>
        <v>0</v>
      </c>
      <c r="K14" s="35"/>
      <c r="L14" s="43"/>
      <c r="M14" s="34"/>
      <c r="N14" s="34"/>
      <c r="P14" s="138">
        <f t="shared" si="3"/>
        <v>0</v>
      </c>
    </row>
    <row r="15" spans="1:16" ht="9.75" customHeight="1" x14ac:dyDescent="0.25">
      <c r="A15" s="35"/>
      <c r="B15" s="35"/>
      <c r="C15" s="35"/>
      <c r="D15" s="35"/>
      <c r="E15" s="35"/>
      <c r="F15" s="35"/>
      <c r="G15" s="35"/>
      <c r="H15" s="35"/>
      <c r="I15" s="35"/>
      <c r="J15" s="35"/>
      <c r="K15" s="35"/>
      <c r="L15" s="35"/>
      <c r="M15" s="35"/>
      <c r="N15" s="35"/>
      <c r="P15" s="138"/>
    </row>
    <row r="16" spans="1:16" x14ac:dyDescent="0.25">
      <c r="A16" s="35"/>
      <c r="B16" s="35"/>
      <c r="C16" s="35"/>
      <c r="D16" s="35"/>
      <c r="E16" s="35"/>
      <c r="F16" s="35"/>
      <c r="G16" s="35"/>
      <c r="H16" s="35"/>
      <c r="I16" s="35"/>
      <c r="J16" s="36">
        <f>SUM(J8:J15)</f>
        <v>0</v>
      </c>
      <c r="K16" s="35"/>
      <c r="L16" s="36">
        <f t="shared" ref="L16:N16" si="6">SUM(L8:L15)</f>
        <v>0</v>
      </c>
      <c r="M16" s="36">
        <f t="shared" si="6"/>
        <v>0</v>
      </c>
      <c r="N16" s="36">
        <f t="shared" si="6"/>
        <v>0</v>
      </c>
      <c r="P16" s="138">
        <f t="shared" si="3"/>
        <v>0</v>
      </c>
    </row>
    <row r="17" spans="1:14" x14ac:dyDescent="0.25">
      <c r="A17" s="35"/>
      <c r="B17" s="35"/>
      <c r="C17" s="35"/>
      <c r="D17" s="35"/>
      <c r="E17" s="35"/>
      <c r="F17" s="35"/>
      <c r="G17" s="35"/>
      <c r="H17" s="35"/>
      <c r="I17" s="35"/>
      <c r="J17" s="37" t="e">
        <f>+L17+M17+N17</f>
        <v>#DIV/0!</v>
      </c>
      <c r="K17" s="35"/>
      <c r="L17" s="38" t="e">
        <f>+L16/$J$16</f>
        <v>#DIV/0!</v>
      </c>
      <c r="M17" s="38" t="e">
        <f t="shared" ref="M17:N17" si="7">+M16/$J$16</f>
        <v>#DIV/0!</v>
      </c>
      <c r="N17" s="38" t="e">
        <f t="shared" si="7"/>
        <v>#DIV/0!</v>
      </c>
    </row>
    <row r="19" spans="1:14" x14ac:dyDescent="0.25">
      <c r="L19" s="19" t="e">
        <f>+L16/'2. Financiero'!E45</f>
        <v>#DIV/0!</v>
      </c>
      <c r="M19" s="44" t="s">
        <v>119</v>
      </c>
    </row>
    <row r="22" spans="1:14" ht="24.75" customHeight="1" x14ac:dyDescent="0.25"/>
    <row r="24" spans="1:14" ht="38.25" customHeight="1" x14ac:dyDescent="0.25"/>
    <row r="31" spans="1:14" ht="15.75" x14ac:dyDescent="0.25">
      <c r="C31" s="29"/>
    </row>
    <row r="32" spans="1:14" ht="15.75" x14ac:dyDescent="0.25">
      <c r="C32" s="29"/>
      <c r="D32" s="29"/>
    </row>
    <row r="33" spans="3:3" ht="15.75" x14ac:dyDescent="0.25">
      <c r="C33" s="29"/>
    </row>
  </sheetData>
  <mergeCells count="4">
    <mergeCell ref="C2:H2"/>
    <mergeCell ref="C3:H3"/>
    <mergeCell ref="C4:H4"/>
    <mergeCell ref="A1:N1"/>
  </mergeCells>
  <conditionalFormatting sqref="P8:P16">
    <cfRule type="cellIs" dxfId="4" priority="2" operator="greaterThan">
      <formula>0</formula>
    </cfRule>
  </conditionalFormatting>
  <pageMargins left="0.25" right="0.25" top="0.75" bottom="0.75" header="0.3" footer="0.3"/>
  <pageSetup scale="91"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iconSet" priority="4" id="{1D1485AD-2B3A-406D-BF77-52CED28B5F39}">
            <x14:iconSet iconSet="3TrafficLights2" custom="1">
              <x14:cfvo type="percent">
                <xm:f>0</xm:f>
              </x14:cfvo>
              <x14:cfvo type="percent" gte="0">
                <xm:f>49.999899999999997</xm:f>
              </x14:cfvo>
              <x14:cfvo type="percent" gte="0">
                <xm:f>50</xm:f>
              </x14:cfvo>
              <x14:cfIcon iconSet="3TrafficLights2" iconId="2"/>
              <x14:cfIcon iconSet="3TrafficLights2" iconId="1"/>
              <x14:cfIcon iconSet="3TrafficLights2" iconId="0"/>
            </x14:iconSet>
          </x14:cfRule>
          <xm:sqref>L19</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tabColor rgb="FF002060"/>
    <pageSetUpPr fitToPage="1"/>
  </sheetPr>
  <dimension ref="A1:M22"/>
  <sheetViews>
    <sheetView showGridLines="0" workbookViewId="0">
      <selection sqref="A1:K1"/>
    </sheetView>
  </sheetViews>
  <sheetFormatPr baseColWidth="10" defaultRowHeight="15" x14ac:dyDescent="0.25"/>
  <cols>
    <col min="1" max="1" width="6.28515625" customWidth="1"/>
    <col min="2" max="2" width="17.140625" customWidth="1"/>
    <col min="3" max="3" width="15.140625" customWidth="1"/>
    <col min="4" max="4" width="21.85546875" customWidth="1"/>
    <col min="6" max="7" width="10.7109375" customWidth="1"/>
    <col min="8" max="8" width="5.5703125" customWidth="1"/>
    <col min="9" max="9" width="9.85546875" customWidth="1"/>
    <col min="10" max="10" width="10.5703125" bestFit="1" customWidth="1"/>
    <col min="11" max="11" width="9.42578125" customWidth="1"/>
  </cols>
  <sheetData>
    <row r="1" spans="1:13" ht="15.75" x14ac:dyDescent="0.25">
      <c r="A1" s="189" t="s">
        <v>234</v>
      </c>
      <c r="B1" s="189"/>
      <c r="C1" s="189"/>
      <c r="D1" s="189"/>
      <c r="E1" s="189"/>
      <c r="F1" s="189"/>
      <c r="G1" s="189"/>
      <c r="H1" s="189"/>
      <c r="I1" s="189"/>
      <c r="J1" s="189"/>
      <c r="K1" s="189"/>
    </row>
    <row r="2" spans="1:13" x14ac:dyDescent="0.25">
      <c r="B2" s="39" t="s">
        <v>71</v>
      </c>
      <c r="C2" s="155" t="str">
        <f>+'1. Técnico A'!C3:J3</f>
        <v>NOMBRE Corto, no mayor a 50 caracteres para manejo</v>
      </c>
      <c r="D2" s="156"/>
      <c r="E2" s="156"/>
      <c r="F2" s="156"/>
      <c r="G2" s="156"/>
      <c r="H2" s="156"/>
      <c r="I2" s="157"/>
    </row>
    <row r="3" spans="1:13" x14ac:dyDescent="0.25">
      <c r="B3" s="39" t="s">
        <v>63</v>
      </c>
      <c r="C3" s="155" t="str">
        <f>+'1. Técnico A'!C4:J4</f>
        <v>Entidad Receptora</v>
      </c>
      <c r="D3" s="156"/>
      <c r="E3" s="156"/>
      <c r="F3" s="156"/>
      <c r="G3" s="156"/>
      <c r="H3" s="156"/>
      <c r="I3" s="157"/>
    </row>
    <row r="4" spans="1:13" x14ac:dyDescent="0.25">
      <c r="B4" s="39" t="s">
        <v>64</v>
      </c>
      <c r="C4" s="155" t="str">
        <f>+'1. Técnico A'!C5:J5</f>
        <v>Sr.XXXXX</v>
      </c>
      <c r="D4" s="156"/>
      <c r="E4" s="156"/>
      <c r="F4" s="156"/>
      <c r="G4" s="156"/>
      <c r="H4" s="156"/>
      <c r="I4" s="157"/>
    </row>
    <row r="5" spans="1:13" x14ac:dyDescent="0.25">
      <c r="D5">
        <f>498875-17148</f>
        <v>481727</v>
      </c>
    </row>
    <row r="6" spans="1:13" x14ac:dyDescent="0.25">
      <c r="A6" s="39" t="s">
        <v>20</v>
      </c>
      <c r="B6" t="s">
        <v>65</v>
      </c>
    </row>
    <row r="7" spans="1:13" ht="38.25" x14ac:dyDescent="0.25">
      <c r="A7" s="51" t="s">
        <v>7</v>
      </c>
      <c r="B7" s="51" t="s">
        <v>12</v>
      </c>
      <c r="C7" s="51" t="s">
        <v>46</v>
      </c>
      <c r="D7" s="51" t="s">
        <v>13</v>
      </c>
      <c r="E7" s="51" t="s">
        <v>10</v>
      </c>
      <c r="F7" s="81" t="s">
        <v>104</v>
      </c>
      <c r="G7" s="81" t="s">
        <v>105</v>
      </c>
      <c r="H7" s="35"/>
      <c r="I7" s="82" t="s">
        <v>90</v>
      </c>
      <c r="J7" s="83" t="s">
        <v>91</v>
      </c>
      <c r="K7" s="83" t="s">
        <v>92</v>
      </c>
      <c r="M7" s="140" t="s">
        <v>144</v>
      </c>
    </row>
    <row r="8" spans="1:13" x14ac:dyDescent="0.25">
      <c r="A8" s="1" t="s">
        <v>128</v>
      </c>
      <c r="B8" s="95"/>
      <c r="C8" s="95"/>
      <c r="D8" s="95"/>
      <c r="E8" s="3"/>
      <c r="F8" s="3"/>
      <c r="G8" s="3">
        <f>+F8*E8</f>
        <v>0</v>
      </c>
      <c r="I8" s="3"/>
      <c r="J8" s="3"/>
      <c r="K8" s="3"/>
      <c r="M8" s="138">
        <f>+G8-I8-J8-K8</f>
        <v>0</v>
      </c>
    </row>
    <row r="9" spans="1:13" x14ac:dyDescent="0.25">
      <c r="A9" s="1" t="s">
        <v>129</v>
      </c>
      <c r="B9" s="95"/>
      <c r="C9" s="95"/>
      <c r="D9" s="95"/>
      <c r="E9" s="3"/>
      <c r="F9" s="3"/>
      <c r="G9" s="3">
        <f t="shared" ref="G9:G15" si="0">+F9*E9</f>
        <v>0</v>
      </c>
      <c r="I9" s="3"/>
      <c r="J9" s="3"/>
      <c r="K9" s="3"/>
      <c r="M9" s="138">
        <f t="shared" ref="M9:M17" si="1">+G9-I9-J9-K9</f>
        <v>0</v>
      </c>
    </row>
    <row r="10" spans="1:13" x14ac:dyDescent="0.25">
      <c r="A10" s="1" t="s">
        <v>130</v>
      </c>
      <c r="B10" s="95"/>
      <c r="C10" s="95"/>
      <c r="D10" s="95"/>
      <c r="E10" s="3"/>
      <c r="F10" s="3"/>
      <c r="G10" s="3">
        <f t="shared" si="0"/>
        <v>0</v>
      </c>
      <c r="I10" s="3"/>
      <c r="J10" s="3"/>
      <c r="K10" s="3"/>
      <c r="M10" s="138">
        <f t="shared" si="1"/>
        <v>0</v>
      </c>
    </row>
    <row r="11" spans="1:13" x14ac:dyDescent="0.25">
      <c r="A11" s="1" t="s">
        <v>131</v>
      </c>
      <c r="B11" s="95"/>
      <c r="C11" s="95"/>
      <c r="D11" s="95"/>
      <c r="E11" s="3"/>
      <c r="F11" s="3"/>
      <c r="G11" s="3">
        <f t="shared" si="0"/>
        <v>0</v>
      </c>
      <c r="I11" s="3"/>
      <c r="J11" s="3"/>
      <c r="K11" s="3"/>
      <c r="M11" s="138">
        <f t="shared" si="1"/>
        <v>0</v>
      </c>
    </row>
    <row r="12" spans="1:13" x14ac:dyDescent="0.25">
      <c r="A12" s="1" t="s">
        <v>132</v>
      </c>
      <c r="B12" s="95"/>
      <c r="C12" s="95"/>
      <c r="D12" s="95"/>
      <c r="E12" s="3"/>
      <c r="F12" s="3"/>
      <c r="G12" s="3">
        <f t="shared" si="0"/>
        <v>0</v>
      </c>
      <c r="I12" s="3"/>
      <c r="J12" s="3"/>
      <c r="K12" s="3"/>
      <c r="M12" s="138">
        <f t="shared" si="1"/>
        <v>0</v>
      </c>
    </row>
    <row r="13" spans="1:13" x14ac:dyDescent="0.25">
      <c r="A13" s="1" t="s">
        <v>133</v>
      </c>
      <c r="B13" s="95"/>
      <c r="C13" s="95"/>
      <c r="D13" s="95"/>
      <c r="E13" s="3"/>
      <c r="F13" s="3"/>
      <c r="G13" s="3">
        <f t="shared" si="0"/>
        <v>0</v>
      </c>
      <c r="I13" s="3"/>
      <c r="J13" s="3"/>
      <c r="K13" s="3"/>
      <c r="M13" s="138">
        <f t="shared" si="1"/>
        <v>0</v>
      </c>
    </row>
    <row r="14" spans="1:13" x14ac:dyDescent="0.25">
      <c r="A14" s="1" t="s">
        <v>134</v>
      </c>
      <c r="B14" s="95"/>
      <c r="C14" s="95"/>
      <c r="D14" s="95"/>
      <c r="E14" s="3"/>
      <c r="F14" s="3"/>
      <c r="G14" s="3">
        <f t="shared" si="0"/>
        <v>0</v>
      </c>
      <c r="I14" s="3"/>
      <c r="J14" s="3"/>
      <c r="K14" s="3"/>
      <c r="M14" s="138">
        <f t="shared" si="1"/>
        <v>0</v>
      </c>
    </row>
    <row r="15" spans="1:13" x14ac:dyDescent="0.25">
      <c r="A15" s="1" t="s">
        <v>135</v>
      </c>
      <c r="B15" s="95"/>
      <c r="C15" s="95"/>
      <c r="D15" s="95"/>
      <c r="E15" s="3"/>
      <c r="F15" s="3"/>
      <c r="G15" s="3">
        <f t="shared" si="0"/>
        <v>0</v>
      </c>
      <c r="I15" s="3"/>
      <c r="J15" s="3"/>
      <c r="K15" s="3"/>
      <c r="M15" s="138">
        <f t="shared" si="1"/>
        <v>0</v>
      </c>
    </row>
    <row r="17" spans="1:13" x14ac:dyDescent="0.25">
      <c r="F17" s="73" t="s">
        <v>106</v>
      </c>
      <c r="G17" s="4">
        <f>SUM(G8:G16)</f>
        <v>0</v>
      </c>
      <c r="I17" s="4">
        <f>SUM(I8:I15)</f>
        <v>0</v>
      </c>
      <c r="J17" s="4">
        <f t="shared" ref="J17:K17" si="2">SUM(J8:J15)</f>
        <v>0</v>
      </c>
      <c r="K17" s="4">
        <f t="shared" si="2"/>
        <v>0</v>
      </c>
      <c r="M17" s="138">
        <f t="shared" si="1"/>
        <v>0</v>
      </c>
    </row>
    <row r="18" spans="1:13" x14ac:dyDescent="0.25">
      <c r="G18" s="23" t="e">
        <f>+I18+J18+K18</f>
        <v>#DIV/0!</v>
      </c>
      <c r="I18" s="5" t="e">
        <f>+I17/$G$17</f>
        <v>#DIV/0!</v>
      </c>
      <c r="J18" s="5" t="e">
        <f t="shared" ref="J18:K18" si="3">+J17/$G$17</f>
        <v>#DIV/0!</v>
      </c>
      <c r="K18" s="5" t="e">
        <f t="shared" si="3"/>
        <v>#DIV/0!</v>
      </c>
    </row>
    <row r="20" spans="1:13" x14ac:dyDescent="0.25">
      <c r="A20" s="59"/>
      <c r="B20" s="60"/>
      <c r="C20" s="60"/>
      <c r="D20" s="60"/>
      <c r="E20" s="60"/>
      <c r="F20" s="60"/>
      <c r="I20" s="19" t="e">
        <f>I17/'2. Financiero'!E45</f>
        <v>#DIV/0!</v>
      </c>
      <c r="J20" s="44" t="s">
        <v>22</v>
      </c>
      <c r="K20" s="60"/>
    </row>
    <row r="21" spans="1:13" x14ac:dyDescent="0.25">
      <c r="A21" s="60"/>
      <c r="B21" s="60"/>
      <c r="C21" s="60"/>
      <c r="D21" s="60"/>
      <c r="E21" s="60"/>
      <c r="F21" s="60"/>
      <c r="G21" s="60"/>
      <c r="H21" s="60"/>
      <c r="I21" s="60"/>
      <c r="J21" s="60"/>
      <c r="K21" s="60"/>
    </row>
    <row r="22" spans="1:13" x14ac:dyDescent="0.25">
      <c r="A22" s="60"/>
      <c r="B22" s="60"/>
      <c r="C22" s="60"/>
      <c r="D22" s="60"/>
      <c r="E22" s="60"/>
      <c r="F22" s="60"/>
      <c r="G22" s="60"/>
      <c r="H22" s="60"/>
      <c r="I22" s="60"/>
      <c r="J22" s="60"/>
      <c r="K22" s="60"/>
    </row>
  </sheetData>
  <mergeCells count="4">
    <mergeCell ref="C2:I2"/>
    <mergeCell ref="C3:I3"/>
    <mergeCell ref="C4:I4"/>
    <mergeCell ref="A1:K1"/>
  </mergeCells>
  <conditionalFormatting sqref="I20">
    <cfRule type="iconSet" priority="3">
      <iconSet iconSet="3TrafficLights2" reverse="1">
        <cfvo type="percent" val="0"/>
        <cfvo type="num" val="4.99999E-2" gte="0"/>
        <cfvo type="num" val="0.05"/>
      </iconSet>
    </cfRule>
  </conditionalFormatting>
  <conditionalFormatting sqref="M8:M15">
    <cfRule type="cellIs" dxfId="3" priority="2" operator="greaterThan">
      <formula>0</formula>
    </cfRule>
  </conditionalFormatting>
  <conditionalFormatting sqref="M17">
    <cfRule type="cellIs" dxfId="2" priority="1" operator="greaterThan">
      <formula>0</formula>
    </cfRule>
  </conditionalFormatting>
  <pageMargins left="0.25" right="0.25" top="0.75" bottom="0.75" header="0.3" footer="0.3"/>
  <pageSetup fitToHeight="0" orientation="landscape"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theme="9" tint="-0.499984740745262"/>
    <pageSetUpPr fitToPage="1"/>
  </sheetPr>
  <dimension ref="A1:M22"/>
  <sheetViews>
    <sheetView showGridLines="0" workbookViewId="0">
      <selection sqref="A1:K1"/>
    </sheetView>
  </sheetViews>
  <sheetFormatPr baseColWidth="10" defaultRowHeight="15" x14ac:dyDescent="0.25"/>
  <cols>
    <col min="1" max="1" width="6.5703125" customWidth="1"/>
    <col min="2" max="2" width="13.42578125" customWidth="1"/>
    <col min="3" max="4" width="15.140625" customWidth="1"/>
    <col min="5" max="5" width="8.5703125" customWidth="1"/>
    <col min="6" max="6" width="10.140625" customWidth="1"/>
    <col min="7" max="7" width="10.28515625" customWidth="1"/>
    <col min="8" max="8" width="3.5703125" customWidth="1"/>
    <col min="9" max="9" width="10.28515625" customWidth="1"/>
    <col min="10" max="10" width="10.5703125" bestFit="1" customWidth="1"/>
    <col min="11" max="11" width="10.28515625" customWidth="1"/>
  </cols>
  <sheetData>
    <row r="1" spans="1:13" ht="15.75" x14ac:dyDescent="0.25">
      <c r="A1" s="189" t="s">
        <v>234</v>
      </c>
      <c r="B1" s="189"/>
      <c r="C1" s="189"/>
      <c r="D1" s="189"/>
      <c r="E1" s="189"/>
      <c r="F1" s="189"/>
      <c r="G1" s="189"/>
      <c r="H1" s="189"/>
      <c r="I1" s="189"/>
      <c r="J1" s="189"/>
      <c r="K1" s="189"/>
    </row>
    <row r="2" spans="1:13" x14ac:dyDescent="0.25">
      <c r="B2" s="96" t="s">
        <v>71</v>
      </c>
      <c r="C2" s="155" t="str">
        <f>+'1. Técnico A'!C3:J3</f>
        <v>NOMBRE Corto, no mayor a 50 caracteres para manejo</v>
      </c>
      <c r="D2" s="156"/>
      <c r="E2" s="156"/>
      <c r="F2" s="156"/>
      <c r="G2" s="156"/>
      <c r="H2" s="156"/>
      <c r="I2" s="157"/>
    </row>
    <row r="3" spans="1:13" x14ac:dyDescent="0.25">
      <c r="B3" s="96" t="s">
        <v>63</v>
      </c>
      <c r="C3" s="155" t="str">
        <f>+'1. Técnico A'!C4:J4</f>
        <v>Entidad Receptora</v>
      </c>
      <c r="D3" s="156"/>
      <c r="E3" s="156"/>
      <c r="F3" s="156"/>
      <c r="G3" s="156"/>
      <c r="H3" s="156"/>
      <c r="I3" s="157"/>
    </row>
    <row r="4" spans="1:13" x14ac:dyDescent="0.25">
      <c r="B4" s="96" t="s">
        <v>64</v>
      </c>
      <c r="C4" s="155" t="str">
        <f>+'1. Técnico A'!C5:J5</f>
        <v>Sr.XXXXX</v>
      </c>
      <c r="D4" s="156"/>
      <c r="E4" s="156"/>
      <c r="F4" s="156"/>
      <c r="G4" s="156"/>
      <c r="H4" s="156"/>
      <c r="I4" s="157"/>
    </row>
    <row r="6" spans="1:13" x14ac:dyDescent="0.25">
      <c r="A6" s="39" t="s">
        <v>115</v>
      </c>
      <c r="B6" t="s">
        <v>84</v>
      </c>
    </row>
    <row r="7" spans="1:13" ht="38.25" x14ac:dyDescent="0.25">
      <c r="A7" s="51" t="s">
        <v>7</v>
      </c>
      <c r="B7" s="51" t="s">
        <v>12</v>
      </c>
      <c r="C7" s="51" t="s">
        <v>46</v>
      </c>
      <c r="D7" s="51" t="s">
        <v>13</v>
      </c>
      <c r="E7" s="51" t="s">
        <v>17</v>
      </c>
      <c r="F7" s="81" t="s">
        <v>139</v>
      </c>
      <c r="G7" s="81" t="s">
        <v>105</v>
      </c>
      <c r="H7" s="35"/>
      <c r="I7" s="82" t="s">
        <v>90</v>
      </c>
      <c r="J7" s="83" t="s">
        <v>91</v>
      </c>
      <c r="K7" s="83" t="s">
        <v>92</v>
      </c>
      <c r="M7" s="140" t="s">
        <v>144</v>
      </c>
    </row>
    <row r="8" spans="1:13" x14ac:dyDescent="0.25">
      <c r="A8" s="1" t="s">
        <v>156</v>
      </c>
      <c r="B8" s="97"/>
      <c r="C8" s="97"/>
      <c r="D8" s="97"/>
      <c r="E8" s="3"/>
      <c r="F8" s="3"/>
      <c r="G8" s="3">
        <f>+F8*E8</f>
        <v>0</v>
      </c>
      <c r="I8" s="3"/>
      <c r="J8" s="3"/>
      <c r="K8" s="3"/>
      <c r="M8" s="138">
        <f>+G8-I8-J8-K8</f>
        <v>0</v>
      </c>
    </row>
    <row r="9" spans="1:13" x14ac:dyDescent="0.25">
      <c r="A9" s="1" t="s">
        <v>157</v>
      </c>
      <c r="B9" s="97"/>
      <c r="C9" s="97"/>
      <c r="D9" s="97"/>
      <c r="E9" s="3"/>
      <c r="F9" s="98"/>
      <c r="G9" s="3">
        <f t="shared" ref="G9:G15" si="0">+F9*E9</f>
        <v>0</v>
      </c>
      <c r="I9" s="3"/>
      <c r="J9" s="3"/>
      <c r="K9" s="3"/>
      <c r="M9" s="138">
        <f t="shared" ref="M9:M15" si="1">+G9-I9-J9-K9</f>
        <v>0</v>
      </c>
    </row>
    <row r="10" spans="1:13" x14ac:dyDescent="0.25">
      <c r="A10" s="1" t="s">
        <v>158</v>
      </c>
      <c r="B10" s="97"/>
      <c r="C10" s="97"/>
      <c r="D10" s="97"/>
      <c r="E10" s="3"/>
      <c r="F10" s="3"/>
      <c r="G10" s="3">
        <f t="shared" si="0"/>
        <v>0</v>
      </c>
      <c r="I10" s="3"/>
      <c r="J10" s="3"/>
      <c r="K10" s="3"/>
      <c r="M10" s="138">
        <f t="shared" si="1"/>
        <v>0</v>
      </c>
    </row>
    <row r="11" spans="1:13" x14ac:dyDescent="0.25">
      <c r="A11" s="1" t="s">
        <v>159</v>
      </c>
      <c r="B11" s="97"/>
      <c r="C11" s="97"/>
      <c r="D11" s="97"/>
      <c r="E11" s="3"/>
      <c r="F11" s="3"/>
      <c r="G11" s="3">
        <f t="shared" si="0"/>
        <v>0</v>
      </c>
      <c r="I11" s="3"/>
      <c r="J11" s="3"/>
      <c r="K11" s="3"/>
      <c r="M11" s="138">
        <f t="shared" si="1"/>
        <v>0</v>
      </c>
    </row>
    <row r="12" spans="1:13" x14ac:dyDescent="0.25">
      <c r="A12" s="1" t="s">
        <v>160</v>
      </c>
      <c r="B12" s="97"/>
      <c r="C12" s="97"/>
      <c r="D12" s="97"/>
      <c r="E12" s="3"/>
      <c r="F12" s="3"/>
      <c r="G12" s="3">
        <f t="shared" si="0"/>
        <v>0</v>
      </c>
      <c r="I12" s="3"/>
      <c r="J12" s="3"/>
      <c r="K12" s="3"/>
      <c r="M12" s="138">
        <f t="shared" si="1"/>
        <v>0</v>
      </c>
    </row>
    <row r="13" spans="1:13" x14ac:dyDescent="0.25">
      <c r="A13" s="1" t="s">
        <v>161</v>
      </c>
      <c r="B13" s="97"/>
      <c r="C13" s="97"/>
      <c r="D13" s="97"/>
      <c r="E13" s="3"/>
      <c r="F13" s="3"/>
      <c r="G13" s="3">
        <f t="shared" si="0"/>
        <v>0</v>
      </c>
      <c r="I13" s="3"/>
      <c r="J13" s="3"/>
      <c r="K13" s="3"/>
      <c r="M13" s="138">
        <f t="shared" si="1"/>
        <v>0</v>
      </c>
    </row>
    <row r="14" spans="1:13" x14ac:dyDescent="0.25">
      <c r="A14" s="1" t="s">
        <v>162</v>
      </c>
      <c r="B14" s="97"/>
      <c r="C14" s="97"/>
      <c r="D14" s="97"/>
      <c r="E14" s="3"/>
      <c r="F14" s="3"/>
      <c r="G14" s="3">
        <f t="shared" si="0"/>
        <v>0</v>
      </c>
      <c r="I14" s="3"/>
      <c r="J14" s="3"/>
      <c r="K14" s="3"/>
      <c r="M14" s="138">
        <f t="shared" si="1"/>
        <v>0</v>
      </c>
    </row>
    <row r="15" spans="1:13" x14ac:dyDescent="0.25">
      <c r="A15" s="1" t="s">
        <v>163</v>
      </c>
      <c r="B15" s="97"/>
      <c r="C15" s="97"/>
      <c r="D15" s="97"/>
      <c r="E15" s="3"/>
      <c r="F15" s="3"/>
      <c r="G15" s="3">
        <f t="shared" si="0"/>
        <v>0</v>
      </c>
      <c r="I15" s="3"/>
      <c r="J15" s="3"/>
      <c r="K15" s="3"/>
      <c r="M15" s="138">
        <f t="shared" si="1"/>
        <v>0</v>
      </c>
    </row>
    <row r="17" spans="1:11" x14ac:dyDescent="0.25">
      <c r="G17" s="4">
        <f>SUM(G8:G16)</f>
        <v>0</v>
      </c>
      <c r="I17" s="4">
        <f>SUM(I8:I15)</f>
        <v>0</v>
      </c>
      <c r="J17" s="4">
        <f t="shared" ref="J17:K17" si="2">SUM(J8:J15)</f>
        <v>0</v>
      </c>
      <c r="K17" s="4">
        <f t="shared" si="2"/>
        <v>0</v>
      </c>
    </row>
    <row r="18" spans="1:11" x14ac:dyDescent="0.25">
      <c r="G18" s="23" t="e">
        <f>+I18+J18+K18</f>
        <v>#DIV/0!</v>
      </c>
      <c r="I18" s="5" t="e">
        <f>+I17/$G$17</f>
        <v>#DIV/0!</v>
      </c>
      <c r="J18" s="5" t="e">
        <f t="shared" ref="J18:K18" si="3">+J17/$G$17</f>
        <v>#DIV/0!</v>
      </c>
      <c r="K18" s="5" t="e">
        <f t="shared" si="3"/>
        <v>#DIV/0!</v>
      </c>
    </row>
    <row r="20" spans="1:11" x14ac:dyDescent="0.25">
      <c r="A20" s="59"/>
      <c r="B20" s="60"/>
      <c r="C20" s="60"/>
      <c r="D20" s="60"/>
      <c r="E20" s="60"/>
      <c r="F20" s="60"/>
      <c r="I20" s="19" t="e">
        <f>I17/'2. Financiero'!E45</f>
        <v>#DIV/0!</v>
      </c>
      <c r="J20" s="44" t="s">
        <v>22</v>
      </c>
      <c r="K20" s="60"/>
    </row>
    <row r="21" spans="1:11" x14ac:dyDescent="0.25">
      <c r="A21" s="60"/>
      <c r="B21" s="60"/>
      <c r="C21" s="60"/>
      <c r="D21" s="60"/>
      <c r="E21" s="60"/>
      <c r="F21" s="60"/>
      <c r="G21" s="60"/>
      <c r="H21" s="60"/>
      <c r="I21" s="60"/>
      <c r="J21" s="60"/>
      <c r="K21" s="60"/>
    </row>
    <row r="22" spans="1:11" x14ac:dyDescent="0.25">
      <c r="A22" s="60"/>
      <c r="B22" s="60"/>
      <c r="C22" s="60"/>
      <c r="D22" s="60"/>
      <c r="E22" s="60"/>
      <c r="F22" s="60"/>
      <c r="G22" s="60"/>
      <c r="H22" s="60"/>
      <c r="I22" s="60"/>
      <c r="J22" s="60"/>
      <c r="K22" s="60"/>
    </row>
  </sheetData>
  <mergeCells count="4">
    <mergeCell ref="C3:I3"/>
    <mergeCell ref="C4:I4"/>
    <mergeCell ref="C2:I2"/>
    <mergeCell ref="A1:K1"/>
  </mergeCells>
  <conditionalFormatting sqref="I20">
    <cfRule type="iconSet" priority="2">
      <iconSet iconSet="3TrafficLights2" reverse="1">
        <cfvo type="percent" val="0"/>
        <cfvo type="num" val="4.99999E-2" gte="0"/>
        <cfvo type="num" val="0.05"/>
      </iconSet>
    </cfRule>
  </conditionalFormatting>
  <conditionalFormatting sqref="M8:M15">
    <cfRule type="cellIs" dxfId="1" priority="1" operator="greaterThan">
      <formula>0</formula>
    </cfRule>
  </conditionalFormatting>
  <pageMargins left="0.25" right="0.25" top="0.75" bottom="0.75" header="0.3" footer="0.3"/>
  <pageSetup fitToHeight="0" orientation="landscape" horizontalDpi="300" verticalDpi="300"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AC40"/>
  <sheetViews>
    <sheetView showGridLines="0" workbookViewId="0">
      <selection sqref="A1:AC1"/>
    </sheetView>
  </sheetViews>
  <sheetFormatPr baseColWidth="10" defaultRowHeight="15" x14ac:dyDescent="0.25"/>
  <cols>
    <col min="1" max="1" width="7.42578125" customWidth="1"/>
    <col min="2" max="2" width="32.28515625" customWidth="1"/>
    <col min="3" max="4" width="7.5703125" bestFit="1" customWidth="1"/>
    <col min="5" max="5" width="7" bestFit="1" customWidth="1"/>
    <col min="6" max="29" width="4" customWidth="1"/>
  </cols>
  <sheetData>
    <row r="1" spans="1:29" ht="15.75" x14ac:dyDescent="0.25">
      <c r="A1" s="189" t="s">
        <v>234</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row>
    <row r="2" spans="1:29" ht="15" customHeight="1" x14ac:dyDescent="0.25">
      <c r="A2" s="39"/>
      <c r="B2" s="39" t="s">
        <v>71</v>
      </c>
      <c r="C2" s="177" t="str">
        <f>+'1. Técnico A'!C3</f>
        <v>NOMBRE Corto, no mayor a 50 caracteres para manejo</v>
      </c>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row>
    <row r="3" spans="1:29" ht="15" customHeight="1" x14ac:dyDescent="0.25">
      <c r="A3" s="39"/>
      <c r="B3" s="39" t="s">
        <v>63</v>
      </c>
      <c r="C3" s="177" t="str">
        <f>+'1. Técnico A'!C4</f>
        <v>Entidad Receptora</v>
      </c>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row>
    <row r="4" spans="1:29" x14ac:dyDescent="0.25">
      <c r="A4" s="39"/>
      <c r="B4" s="39" t="s">
        <v>64</v>
      </c>
      <c r="C4" s="177" t="str">
        <f>+'1. Técnico A'!C5</f>
        <v>Sr.XXXXX</v>
      </c>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row>
    <row r="5" spans="1:29" x14ac:dyDescent="0.25">
      <c r="C5" s="47"/>
      <c r="D5" s="47"/>
      <c r="E5" s="47"/>
      <c r="F5" s="47"/>
      <c r="G5" s="47"/>
    </row>
    <row r="7" spans="1:29" x14ac:dyDescent="0.25">
      <c r="A7" s="175" t="s">
        <v>7</v>
      </c>
      <c r="B7" s="178" t="s">
        <v>35</v>
      </c>
      <c r="C7" s="28" t="s">
        <v>45</v>
      </c>
      <c r="D7" s="28" t="s">
        <v>45</v>
      </c>
      <c r="E7" s="175" t="s">
        <v>212</v>
      </c>
      <c r="F7" s="179" t="s">
        <v>10</v>
      </c>
      <c r="G7" s="180"/>
      <c r="H7" s="180"/>
      <c r="I7" s="180"/>
      <c r="J7" s="180"/>
      <c r="K7" s="180"/>
      <c r="L7" s="180"/>
      <c r="M7" s="180"/>
      <c r="N7" s="180"/>
      <c r="O7" s="180"/>
      <c r="P7" s="180"/>
      <c r="Q7" s="180"/>
      <c r="R7" s="180"/>
      <c r="S7" s="180"/>
      <c r="T7" s="180"/>
      <c r="U7" s="180"/>
      <c r="V7" s="180"/>
      <c r="W7" s="180"/>
      <c r="X7" s="180"/>
      <c r="Y7" s="180"/>
      <c r="Z7" s="180"/>
      <c r="AA7" s="180"/>
      <c r="AB7" s="180"/>
      <c r="AC7" s="180"/>
    </row>
    <row r="8" spans="1:29" x14ac:dyDescent="0.25">
      <c r="A8" s="176"/>
      <c r="B8" s="178"/>
      <c r="C8" s="26" t="s">
        <v>34</v>
      </c>
      <c r="D8" s="26" t="s">
        <v>36</v>
      </c>
      <c r="E8" s="176"/>
      <c r="F8" s="27" t="s">
        <v>33</v>
      </c>
      <c r="G8" s="25" t="s">
        <v>32</v>
      </c>
      <c r="H8" s="25" t="s">
        <v>31</v>
      </c>
      <c r="I8" s="25" t="s">
        <v>30</v>
      </c>
      <c r="J8" s="25" t="s">
        <v>29</v>
      </c>
      <c r="K8" s="25" t="s">
        <v>28</v>
      </c>
      <c r="L8" s="25" t="s">
        <v>27</v>
      </c>
      <c r="M8" s="25" t="s">
        <v>26</v>
      </c>
      <c r="N8" s="25" t="s">
        <v>25</v>
      </c>
      <c r="O8" s="25" t="s">
        <v>24</v>
      </c>
      <c r="P8" s="25" t="s">
        <v>23</v>
      </c>
      <c r="Q8" s="144" t="s">
        <v>221</v>
      </c>
      <c r="R8" s="144" t="s">
        <v>222</v>
      </c>
      <c r="S8" s="144" t="s">
        <v>223</v>
      </c>
      <c r="T8" s="144" t="s">
        <v>224</v>
      </c>
      <c r="U8" s="144" t="s">
        <v>225</v>
      </c>
      <c r="V8" s="144" t="s">
        <v>226</v>
      </c>
      <c r="W8" s="144" t="s">
        <v>227</v>
      </c>
      <c r="X8" s="144" t="s">
        <v>228</v>
      </c>
      <c r="Y8" s="144" t="s">
        <v>229</v>
      </c>
      <c r="Z8" s="144" t="s">
        <v>230</v>
      </c>
      <c r="AA8" s="144" t="s">
        <v>231</v>
      </c>
      <c r="AB8" s="144" t="s">
        <v>232</v>
      </c>
      <c r="AC8" s="144" t="s">
        <v>233</v>
      </c>
    </row>
    <row r="9" spans="1:29" x14ac:dyDescent="0.25">
      <c r="A9" s="24">
        <v>1</v>
      </c>
      <c r="B9" s="24">
        <f>+'2. Financiero'!C7</f>
        <v>0</v>
      </c>
      <c r="C9" s="30"/>
      <c r="D9" s="30"/>
      <c r="E9" s="31">
        <f t="shared" ref="E9:E13" si="0">D9-C9</f>
        <v>0</v>
      </c>
      <c r="F9" s="46" t="s">
        <v>213</v>
      </c>
      <c r="G9" s="46"/>
      <c r="H9" s="46"/>
      <c r="I9" s="46"/>
      <c r="J9" s="46"/>
      <c r="K9" s="46"/>
      <c r="L9" s="46"/>
      <c r="M9" s="46"/>
      <c r="N9" s="46"/>
      <c r="O9" s="46"/>
      <c r="P9" s="46"/>
      <c r="Q9" s="46"/>
      <c r="R9" s="46"/>
      <c r="S9" s="46"/>
      <c r="T9" s="46"/>
      <c r="U9" s="46"/>
      <c r="V9" s="46"/>
      <c r="W9" s="46"/>
      <c r="X9" s="46"/>
      <c r="Y9" s="46"/>
      <c r="Z9" s="46"/>
      <c r="AA9" s="46"/>
      <c r="AB9" s="46"/>
      <c r="AC9" s="46"/>
    </row>
    <row r="10" spans="1:29" x14ac:dyDescent="0.25">
      <c r="A10" s="24">
        <v>2</v>
      </c>
      <c r="B10" s="24">
        <f>+'2. Financiero'!C8</f>
        <v>0</v>
      </c>
      <c r="C10" s="30"/>
      <c r="D10" s="30"/>
      <c r="E10" s="31">
        <f t="shared" si="0"/>
        <v>0</v>
      </c>
      <c r="F10" s="46"/>
      <c r="G10" s="46"/>
      <c r="H10" s="46"/>
      <c r="I10" s="46"/>
      <c r="J10" s="46"/>
      <c r="K10" s="46"/>
      <c r="L10" s="46"/>
      <c r="M10" s="46"/>
      <c r="N10" s="46"/>
      <c r="O10" s="46"/>
      <c r="P10" s="46"/>
      <c r="Q10" s="46"/>
      <c r="R10" s="46"/>
      <c r="S10" s="46"/>
      <c r="T10" s="46"/>
      <c r="U10" s="46"/>
      <c r="V10" s="46"/>
      <c r="W10" s="46"/>
      <c r="X10" s="46"/>
      <c r="Y10" s="46"/>
      <c r="Z10" s="46"/>
      <c r="AA10" s="46"/>
      <c r="AB10" s="46"/>
      <c r="AC10" s="46"/>
    </row>
    <row r="11" spans="1:29" x14ac:dyDescent="0.25">
      <c r="A11" s="24">
        <v>3</v>
      </c>
      <c r="B11" s="24">
        <f>+'2. Financiero'!C9</f>
        <v>0</v>
      </c>
      <c r="C11" s="30"/>
      <c r="D11" s="30"/>
      <c r="E11" s="31">
        <f t="shared" si="0"/>
        <v>0</v>
      </c>
      <c r="F11" s="46"/>
      <c r="G11" s="46"/>
      <c r="H11" s="46"/>
      <c r="I11" s="46"/>
      <c r="J11" s="46"/>
      <c r="K11" s="46"/>
      <c r="L11" s="46"/>
      <c r="M11" s="46"/>
      <c r="N11" s="46"/>
      <c r="O11" s="46"/>
      <c r="P11" s="46"/>
      <c r="Q11" s="46"/>
      <c r="R11" s="46"/>
      <c r="S11" s="46"/>
      <c r="T11" s="46"/>
      <c r="U11" s="46"/>
      <c r="V11" s="46"/>
      <c r="W11" s="46"/>
      <c r="X11" s="46"/>
      <c r="Y11" s="46"/>
      <c r="Z11" s="46"/>
      <c r="AA11" s="46"/>
      <c r="AB11" s="46"/>
      <c r="AC11" s="46"/>
    </row>
    <row r="12" spans="1:29" x14ac:dyDescent="0.25">
      <c r="A12" s="24">
        <v>4</v>
      </c>
      <c r="B12" s="24">
        <f>+'2. Financiero'!C10</f>
        <v>0</v>
      </c>
      <c r="C12" s="30"/>
      <c r="D12" s="30"/>
      <c r="E12" s="31">
        <f t="shared" si="0"/>
        <v>0</v>
      </c>
      <c r="F12" s="46"/>
      <c r="G12" s="46"/>
      <c r="H12" s="46"/>
      <c r="I12" s="46"/>
      <c r="J12" s="46"/>
      <c r="K12" s="46"/>
      <c r="L12" s="46"/>
      <c r="M12" s="46"/>
      <c r="N12" s="46"/>
      <c r="O12" s="46"/>
      <c r="P12" s="46"/>
      <c r="Q12" s="46"/>
      <c r="R12" s="46"/>
      <c r="S12" s="46"/>
      <c r="T12" s="46"/>
      <c r="U12" s="46"/>
      <c r="V12" s="46"/>
      <c r="W12" s="46"/>
      <c r="X12" s="46"/>
      <c r="Y12" s="46"/>
      <c r="Z12" s="46"/>
      <c r="AA12" s="46"/>
      <c r="AB12" s="46"/>
      <c r="AC12" s="46"/>
    </row>
    <row r="13" spans="1:29" x14ac:dyDescent="0.25">
      <c r="A13" s="24">
        <v>5</v>
      </c>
      <c r="B13" s="24">
        <f>+'2. Financiero'!C11</f>
        <v>0</v>
      </c>
      <c r="C13" s="30"/>
      <c r="D13" s="30"/>
      <c r="E13" s="31">
        <f t="shared" si="0"/>
        <v>0</v>
      </c>
      <c r="F13" s="46"/>
      <c r="G13" s="46"/>
      <c r="H13" s="46"/>
      <c r="I13" s="46"/>
      <c r="J13" s="46"/>
      <c r="K13" s="46"/>
      <c r="L13" s="46"/>
      <c r="M13" s="46"/>
      <c r="N13" s="46"/>
      <c r="O13" s="46"/>
      <c r="P13" s="46"/>
      <c r="Q13" s="46"/>
      <c r="R13" s="46"/>
      <c r="S13" s="46"/>
      <c r="T13" s="46"/>
      <c r="U13" s="46"/>
      <c r="V13" s="46"/>
      <c r="W13" s="46"/>
      <c r="X13" s="46"/>
      <c r="Y13" s="46"/>
      <c r="Z13" s="46"/>
      <c r="AA13" s="46"/>
      <c r="AB13" s="46"/>
      <c r="AC13" s="46"/>
    </row>
    <row r="14" spans="1:29" x14ac:dyDescent="0.25">
      <c r="A14" s="24">
        <v>6</v>
      </c>
      <c r="B14" s="24">
        <f>+'2. Financiero'!C12</f>
        <v>0</v>
      </c>
      <c r="C14" s="30"/>
      <c r="D14" s="30"/>
      <c r="E14" s="31">
        <f t="shared" ref="E14:E38" si="1">D14-C14</f>
        <v>0</v>
      </c>
      <c r="F14" s="46"/>
      <c r="G14" s="46"/>
      <c r="H14" s="46"/>
      <c r="I14" s="46"/>
      <c r="J14" s="46"/>
      <c r="K14" s="46"/>
      <c r="L14" s="46"/>
      <c r="M14" s="46"/>
      <c r="N14" s="46"/>
      <c r="O14" s="46"/>
      <c r="P14" s="46"/>
      <c r="Q14" s="46"/>
      <c r="R14" s="46"/>
      <c r="S14" s="46"/>
      <c r="T14" s="46"/>
      <c r="U14" s="46"/>
      <c r="V14" s="46"/>
      <c r="W14" s="46"/>
      <c r="X14" s="46"/>
      <c r="Y14" s="46"/>
      <c r="Z14" s="46"/>
      <c r="AA14" s="46"/>
      <c r="AB14" s="46"/>
      <c r="AC14" s="46"/>
    </row>
    <row r="15" spans="1:29" x14ac:dyDescent="0.25">
      <c r="A15" s="24">
        <v>7</v>
      </c>
      <c r="B15" s="24">
        <f>+'2. Financiero'!C13</f>
        <v>0</v>
      </c>
      <c r="C15" s="30"/>
      <c r="D15" s="30"/>
      <c r="E15" s="31">
        <f t="shared" si="1"/>
        <v>0</v>
      </c>
      <c r="F15" s="46"/>
      <c r="G15" s="46"/>
      <c r="H15" s="46"/>
      <c r="I15" s="46"/>
      <c r="J15" s="46"/>
      <c r="K15" s="46"/>
      <c r="L15" s="46"/>
      <c r="M15" s="46"/>
      <c r="N15" s="46"/>
      <c r="O15" s="46"/>
      <c r="P15" s="46"/>
      <c r="Q15" s="46"/>
      <c r="R15" s="46"/>
      <c r="S15" s="46"/>
      <c r="T15" s="46"/>
      <c r="U15" s="46"/>
      <c r="V15" s="46"/>
      <c r="W15" s="46"/>
      <c r="X15" s="46"/>
      <c r="Y15" s="46"/>
      <c r="Z15" s="46"/>
      <c r="AA15" s="46"/>
      <c r="AB15" s="46"/>
      <c r="AC15" s="46"/>
    </row>
    <row r="16" spans="1:29" x14ac:dyDescent="0.25">
      <c r="A16" s="24">
        <v>8</v>
      </c>
      <c r="B16" s="24">
        <f>+'2. Financiero'!C14</f>
        <v>0</v>
      </c>
      <c r="C16" s="30"/>
      <c r="D16" s="30"/>
      <c r="E16" s="31">
        <f t="shared" si="1"/>
        <v>0</v>
      </c>
      <c r="F16" s="46"/>
      <c r="G16" s="46"/>
      <c r="H16" s="46"/>
      <c r="I16" s="46"/>
      <c r="J16" s="46"/>
      <c r="K16" s="46"/>
      <c r="L16" s="46"/>
      <c r="M16" s="46"/>
      <c r="N16" s="46"/>
      <c r="O16" s="46"/>
      <c r="P16" s="46"/>
      <c r="Q16" s="46"/>
      <c r="R16" s="46"/>
      <c r="S16" s="46"/>
      <c r="T16" s="46"/>
      <c r="U16" s="46"/>
      <c r="V16" s="46"/>
      <c r="W16" s="46"/>
      <c r="X16" s="46"/>
      <c r="Y16" s="46"/>
      <c r="Z16" s="46"/>
      <c r="AA16" s="46"/>
      <c r="AB16" s="46"/>
      <c r="AC16" s="46"/>
    </row>
    <row r="17" spans="1:29" x14ac:dyDescent="0.25">
      <c r="A17" s="24">
        <v>9</v>
      </c>
      <c r="B17" s="24">
        <f>+'2. Financiero'!C15</f>
        <v>0</v>
      </c>
      <c r="C17" s="30"/>
      <c r="D17" s="30"/>
      <c r="E17" s="31">
        <f t="shared" si="1"/>
        <v>0</v>
      </c>
      <c r="F17" s="46"/>
      <c r="G17" s="46"/>
      <c r="H17" s="46"/>
      <c r="I17" s="46"/>
      <c r="J17" s="46"/>
      <c r="K17" s="46"/>
      <c r="L17" s="46"/>
      <c r="M17" s="46"/>
      <c r="N17" s="46"/>
      <c r="O17" s="46"/>
      <c r="P17" s="46"/>
      <c r="Q17" s="46"/>
      <c r="R17" s="46"/>
      <c r="S17" s="46"/>
      <c r="T17" s="46"/>
      <c r="U17" s="46"/>
      <c r="V17" s="46"/>
      <c r="W17" s="46"/>
      <c r="X17" s="46"/>
      <c r="Y17" s="46"/>
      <c r="Z17" s="46"/>
      <c r="AA17" s="46"/>
      <c r="AB17" s="46"/>
      <c r="AC17" s="46"/>
    </row>
    <row r="18" spans="1:29" x14ac:dyDescent="0.25">
      <c r="A18" s="24">
        <v>10</v>
      </c>
      <c r="B18" s="24">
        <f>+'2. Financiero'!C16</f>
        <v>0</v>
      </c>
      <c r="C18" s="30"/>
      <c r="D18" s="30"/>
      <c r="E18" s="31">
        <f t="shared" si="1"/>
        <v>0</v>
      </c>
      <c r="F18" s="46"/>
      <c r="G18" s="46"/>
      <c r="H18" s="46"/>
      <c r="I18" s="46"/>
      <c r="J18" s="46"/>
      <c r="K18" s="46"/>
      <c r="L18" s="46"/>
      <c r="M18" s="46"/>
      <c r="N18" s="46"/>
      <c r="O18" s="46"/>
      <c r="P18" s="46"/>
      <c r="Q18" s="46"/>
      <c r="R18" s="46"/>
      <c r="S18" s="46"/>
      <c r="T18" s="46"/>
      <c r="U18" s="46"/>
      <c r="V18" s="46"/>
      <c r="W18" s="46"/>
      <c r="X18" s="46"/>
      <c r="Y18" s="46"/>
      <c r="Z18" s="46"/>
      <c r="AA18" s="46"/>
      <c r="AB18" s="46"/>
      <c r="AC18" s="46"/>
    </row>
    <row r="19" spans="1:29" x14ac:dyDescent="0.25">
      <c r="A19" s="24">
        <v>11</v>
      </c>
      <c r="B19" s="24">
        <f>+'2. Financiero'!C17</f>
        <v>0</v>
      </c>
      <c r="C19" s="30"/>
      <c r="D19" s="30"/>
      <c r="E19" s="31">
        <f t="shared" si="1"/>
        <v>0</v>
      </c>
      <c r="F19" s="46"/>
      <c r="G19" s="46"/>
      <c r="H19" s="46"/>
      <c r="I19" s="46"/>
      <c r="J19" s="46"/>
      <c r="K19" s="46"/>
      <c r="L19" s="46"/>
      <c r="M19" s="46"/>
      <c r="N19" s="46"/>
      <c r="O19" s="46"/>
      <c r="P19" s="46"/>
      <c r="Q19" s="46"/>
      <c r="R19" s="46"/>
      <c r="S19" s="46"/>
      <c r="T19" s="46"/>
      <c r="U19" s="46"/>
      <c r="V19" s="46"/>
      <c r="W19" s="46"/>
      <c r="X19" s="46"/>
      <c r="Y19" s="46"/>
      <c r="Z19" s="46"/>
      <c r="AA19" s="46"/>
      <c r="AB19" s="46"/>
      <c r="AC19" s="46"/>
    </row>
    <row r="20" spans="1:29" x14ac:dyDescent="0.25">
      <c r="A20" s="24">
        <v>12</v>
      </c>
      <c r="B20" s="24">
        <f>+'2. Financiero'!C18</f>
        <v>0</v>
      </c>
      <c r="C20" s="30"/>
      <c r="D20" s="30"/>
      <c r="E20" s="31">
        <f t="shared" si="1"/>
        <v>0</v>
      </c>
      <c r="F20" s="46"/>
      <c r="G20" s="46"/>
      <c r="H20" s="46"/>
      <c r="I20" s="46"/>
      <c r="J20" s="46"/>
      <c r="K20" s="46"/>
      <c r="L20" s="46"/>
      <c r="M20" s="46"/>
      <c r="N20" s="46"/>
      <c r="O20" s="46"/>
      <c r="P20" s="46"/>
      <c r="Q20" s="46"/>
      <c r="R20" s="46"/>
      <c r="S20" s="46"/>
      <c r="T20" s="46"/>
      <c r="U20" s="46"/>
      <c r="V20" s="46"/>
      <c r="W20" s="46"/>
      <c r="X20" s="46"/>
      <c r="Y20" s="46"/>
      <c r="Z20" s="46"/>
      <c r="AA20" s="46"/>
      <c r="AB20" s="46"/>
      <c r="AC20" s="46"/>
    </row>
    <row r="21" spans="1:29" x14ac:dyDescent="0.25">
      <c r="A21" s="24">
        <v>13</v>
      </c>
      <c r="B21" s="24">
        <f>+'2. Financiero'!C19</f>
        <v>0</v>
      </c>
      <c r="C21" s="30"/>
      <c r="D21" s="30"/>
      <c r="E21" s="31">
        <f t="shared" si="1"/>
        <v>0</v>
      </c>
      <c r="F21" s="46"/>
      <c r="G21" s="46"/>
      <c r="H21" s="46"/>
      <c r="I21" s="46"/>
      <c r="J21" s="46"/>
      <c r="K21" s="46"/>
      <c r="L21" s="46"/>
      <c r="M21" s="46"/>
      <c r="N21" s="46"/>
      <c r="O21" s="46"/>
      <c r="P21" s="46"/>
      <c r="Q21" s="46"/>
      <c r="R21" s="46"/>
      <c r="S21" s="46"/>
      <c r="T21" s="46"/>
      <c r="U21" s="46"/>
      <c r="V21" s="46"/>
      <c r="W21" s="46"/>
      <c r="X21" s="46"/>
      <c r="Y21" s="46"/>
      <c r="Z21" s="46"/>
      <c r="AA21" s="46"/>
      <c r="AB21" s="46"/>
      <c r="AC21" s="46"/>
    </row>
    <row r="22" spans="1:29" x14ac:dyDescent="0.25">
      <c r="A22" s="24">
        <v>14</v>
      </c>
      <c r="B22" s="24">
        <f>+'2. Financiero'!C20</f>
        <v>0</v>
      </c>
      <c r="C22" s="30"/>
      <c r="D22" s="30"/>
      <c r="E22" s="31">
        <f t="shared" si="1"/>
        <v>0</v>
      </c>
      <c r="F22" s="46"/>
      <c r="G22" s="46"/>
      <c r="H22" s="46"/>
      <c r="I22" s="46"/>
      <c r="J22" s="46"/>
      <c r="K22" s="46"/>
      <c r="L22" s="46"/>
      <c r="M22" s="46"/>
      <c r="N22" s="46"/>
      <c r="O22" s="46"/>
      <c r="P22" s="46"/>
      <c r="Q22" s="46"/>
      <c r="R22" s="46"/>
      <c r="S22" s="46"/>
      <c r="T22" s="46"/>
      <c r="U22" s="46"/>
      <c r="V22" s="46"/>
      <c r="W22" s="46"/>
      <c r="X22" s="46"/>
      <c r="Y22" s="46"/>
      <c r="Z22" s="46"/>
      <c r="AA22" s="46"/>
      <c r="AB22" s="46"/>
      <c r="AC22" s="46"/>
    </row>
    <row r="23" spans="1:29" x14ac:dyDescent="0.25">
      <c r="A23" s="24">
        <v>15</v>
      </c>
      <c r="B23" s="24">
        <f>+'2. Financiero'!C21</f>
        <v>0</v>
      </c>
      <c r="C23" s="30"/>
      <c r="D23" s="30"/>
      <c r="E23" s="31">
        <f t="shared" si="1"/>
        <v>0</v>
      </c>
      <c r="F23" s="46"/>
      <c r="G23" s="46"/>
      <c r="H23" s="46"/>
      <c r="I23" s="46"/>
      <c r="J23" s="46"/>
      <c r="K23" s="46"/>
      <c r="L23" s="46"/>
      <c r="M23" s="46"/>
      <c r="N23" s="46"/>
      <c r="O23" s="46"/>
      <c r="P23" s="46"/>
      <c r="Q23" s="46"/>
      <c r="R23" s="46"/>
      <c r="S23" s="46"/>
      <c r="T23" s="46"/>
      <c r="U23" s="46"/>
      <c r="V23" s="46"/>
      <c r="W23" s="46"/>
      <c r="X23" s="46"/>
      <c r="Y23" s="46"/>
      <c r="Z23" s="46"/>
      <c r="AA23" s="46"/>
      <c r="AB23" s="46"/>
      <c r="AC23" s="46"/>
    </row>
    <row r="24" spans="1:29" x14ac:dyDescent="0.25">
      <c r="A24" s="24">
        <v>16</v>
      </c>
      <c r="B24" s="24">
        <f>+'2. Financiero'!C22</f>
        <v>0</v>
      </c>
      <c r="C24" s="30"/>
      <c r="D24" s="30"/>
      <c r="E24" s="31">
        <f t="shared" si="1"/>
        <v>0</v>
      </c>
      <c r="F24" s="46"/>
      <c r="G24" s="46"/>
      <c r="H24" s="46"/>
      <c r="I24" s="46"/>
      <c r="J24" s="46"/>
      <c r="K24" s="46"/>
      <c r="L24" s="46"/>
      <c r="M24" s="46"/>
      <c r="N24" s="46"/>
      <c r="O24" s="46"/>
      <c r="P24" s="46"/>
      <c r="Q24" s="46"/>
      <c r="R24" s="46"/>
      <c r="S24" s="46"/>
      <c r="T24" s="46"/>
      <c r="U24" s="46"/>
      <c r="V24" s="46"/>
      <c r="W24" s="46"/>
      <c r="X24" s="46"/>
      <c r="Y24" s="46"/>
      <c r="Z24" s="46"/>
      <c r="AA24" s="46"/>
      <c r="AB24" s="46"/>
      <c r="AC24" s="46"/>
    </row>
    <row r="25" spans="1:29" x14ac:dyDescent="0.25">
      <c r="A25" s="24">
        <v>17</v>
      </c>
      <c r="B25" s="24">
        <f>+'2. Financiero'!C23</f>
        <v>0</v>
      </c>
      <c r="C25" s="30"/>
      <c r="D25" s="30"/>
      <c r="E25" s="31">
        <f t="shared" si="1"/>
        <v>0</v>
      </c>
      <c r="F25" s="46"/>
      <c r="G25" s="46"/>
      <c r="H25" s="46"/>
      <c r="I25" s="46"/>
      <c r="J25" s="46"/>
      <c r="K25" s="46"/>
      <c r="L25" s="46"/>
      <c r="M25" s="46"/>
      <c r="N25" s="46"/>
      <c r="O25" s="46"/>
      <c r="P25" s="46"/>
      <c r="Q25" s="46"/>
      <c r="R25" s="46"/>
      <c r="S25" s="46"/>
      <c r="T25" s="46"/>
      <c r="U25" s="46"/>
      <c r="V25" s="46"/>
      <c r="W25" s="46"/>
      <c r="X25" s="46"/>
      <c r="Y25" s="46"/>
      <c r="Z25" s="46"/>
      <c r="AA25" s="46"/>
      <c r="AB25" s="46"/>
      <c r="AC25" s="46"/>
    </row>
    <row r="26" spans="1:29" x14ac:dyDescent="0.25">
      <c r="A26" s="24">
        <v>18</v>
      </c>
      <c r="B26" s="24">
        <f>+'2. Financiero'!C24</f>
        <v>0</v>
      </c>
      <c r="C26" s="30"/>
      <c r="D26" s="30"/>
      <c r="E26" s="31">
        <f t="shared" si="1"/>
        <v>0</v>
      </c>
      <c r="F26" s="46"/>
      <c r="G26" s="46"/>
      <c r="H26" s="46"/>
      <c r="I26" s="46"/>
      <c r="J26" s="46"/>
      <c r="K26" s="46"/>
      <c r="L26" s="46"/>
      <c r="M26" s="46"/>
      <c r="N26" s="46"/>
      <c r="O26" s="46"/>
      <c r="P26" s="46"/>
      <c r="Q26" s="46"/>
      <c r="R26" s="46"/>
      <c r="S26" s="46"/>
      <c r="T26" s="46"/>
      <c r="U26" s="46"/>
      <c r="V26" s="46"/>
      <c r="W26" s="46"/>
      <c r="X26" s="46"/>
      <c r="Y26" s="46"/>
      <c r="Z26" s="46"/>
      <c r="AA26" s="46"/>
      <c r="AB26" s="46"/>
      <c r="AC26" s="46"/>
    </row>
    <row r="27" spans="1:29" x14ac:dyDescent="0.25">
      <c r="A27" s="24">
        <v>19</v>
      </c>
      <c r="B27" s="24">
        <f>+'2. Financiero'!C25</f>
        <v>0</v>
      </c>
      <c r="C27" s="30"/>
      <c r="D27" s="30"/>
      <c r="E27" s="31">
        <f t="shared" si="1"/>
        <v>0</v>
      </c>
      <c r="F27" s="46"/>
      <c r="G27" s="46"/>
      <c r="H27" s="46"/>
      <c r="I27" s="46"/>
      <c r="J27" s="46"/>
      <c r="K27" s="46"/>
      <c r="L27" s="46"/>
      <c r="M27" s="46"/>
      <c r="N27" s="46"/>
      <c r="O27" s="46"/>
      <c r="P27" s="46"/>
      <c r="Q27" s="46"/>
      <c r="R27" s="46"/>
      <c r="S27" s="46"/>
      <c r="T27" s="46"/>
      <c r="U27" s="46"/>
      <c r="V27" s="46"/>
      <c r="W27" s="46"/>
      <c r="X27" s="46"/>
      <c r="Y27" s="46"/>
      <c r="Z27" s="46"/>
      <c r="AA27" s="46"/>
      <c r="AB27" s="46"/>
      <c r="AC27" s="46"/>
    </row>
    <row r="28" spans="1:29" x14ac:dyDescent="0.25">
      <c r="A28" s="24">
        <v>20</v>
      </c>
      <c r="B28" s="24">
        <f>+'2. Financiero'!C26</f>
        <v>0</v>
      </c>
      <c r="C28" s="30"/>
      <c r="D28" s="30"/>
      <c r="E28" s="31">
        <f t="shared" si="1"/>
        <v>0</v>
      </c>
      <c r="F28" s="46"/>
      <c r="G28" s="46"/>
      <c r="H28" s="46"/>
      <c r="I28" s="46"/>
      <c r="J28" s="46"/>
      <c r="K28" s="46"/>
      <c r="L28" s="46"/>
      <c r="M28" s="46"/>
      <c r="N28" s="46"/>
      <c r="O28" s="46"/>
      <c r="P28" s="46"/>
      <c r="Q28" s="46"/>
      <c r="R28" s="46"/>
      <c r="S28" s="46"/>
      <c r="T28" s="46"/>
      <c r="U28" s="46"/>
      <c r="V28" s="46"/>
      <c r="W28" s="46"/>
      <c r="X28" s="46"/>
      <c r="Y28" s="46"/>
      <c r="Z28" s="46"/>
      <c r="AA28" s="46"/>
      <c r="AB28" s="46"/>
      <c r="AC28" s="46"/>
    </row>
    <row r="29" spans="1:29" x14ac:dyDescent="0.25">
      <c r="A29" s="24">
        <v>21</v>
      </c>
      <c r="B29" s="24">
        <f>+'2. Financiero'!C27</f>
        <v>0</v>
      </c>
      <c r="C29" s="30"/>
      <c r="D29" s="30"/>
      <c r="E29" s="31">
        <f t="shared" si="1"/>
        <v>0</v>
      </c>
      <c r="F29" s="46"/>
      <c r="G29" s="46"/>
      <c r="H29" s="46"/>
      <c r="I29" s="46"/>
      <c r="J29" s="46"/>
      <c r="K29" s="46"/>
      <c r="L29" s="46"/>
      <c r="M29" s="46"/>
      <c r="N29" s="46"/>
      <c r="O29" s="46"/>
      <c r="P29" s="46"/>
      <c r="Q29" s="46"/>
      <c r="R29" s="46"/>
      <c r="S29" s="46"/>
      <c r="T29" s="46"/>
      <c r="U29" s="46"/>
      <c r="V29" s="46"/>
      <c r="W29" s="46"/>
      <c r="X29" s="46"/>
      <c r="Y29" s="46"/>
      <c r="Z29" s="46"/>
      <c r="AA29" s="46"/>
      <c r="AB29" s="46"/>
      <c r="AC29" s="46"/>
    </row>
    <row r="30" spans="1:29" x14ac:dyDescent="0.25">
      <c r="A30" s="24">
        <v>22</v>
      </c>
      <c r="B30" s="24">
        <f>+'2. Financiero'!C28</f>
        <v>0</v>
      </c>
      <c r="C30" s="30"/>
      <c r="D30" s="30"/>
      <c r="E30" s="31">
        <f t="shared" si="1"/>
        <v>0</v>
      </c>
      <c r="F30" s="46"/>
      <c r="G30" s="46"/>
      <c r="H30" s="46"/>
      <c r="I30" s="46"/>
      <c r="J30" s="46"/>
      <c r="K30" s="46"/>
      <c r="L30" s="46"/>
      <c r="M30" s="46"/>
      <c r="N30" s="46"/>
      <c r="O30" s="46"/>
      <c r="P30" s="46"/>
      <c r="Q30" s="46"/>
      <c r="R30" s="46"/>
      <c r="S30" s="46"/>
      <c r="T30" s="46"/>
      <c r="U30" s="46"/>
      <c r="V30" s="46"/>
      <c r="W30" s="46"/>
      <c r="X30" s="46"/>
      <c r="Y30" s="46"/>
      <c r="Z30" s="46"/>
      <c r="AA30" s="46"/>
      <c r="AB30" s="46"/>
      <c r="AC30" s="46"/>
    </row>
    <row r="31" spans="1:29" x14ac:dyDescent="0.25">
      <c r="A31" s="24">
        <v>23</v>
      </c>
      <c r="B31" s="24">
        <f>+'2. Financiero'!C29</f>
        <v>0</v>
      </c>
      <c r="C31" s="30"/>
      <c r="D31" s="30"/>
      <c r="E31" s="31">
        <f t="shared" si="1"/>
        <v>0</v>
      </c>
      <c r="F31" s="46"/>
      <c r="G31" s="46"/>
      <c r="H31" s="46"/>
      <c r="I31" s="46"/>
      <c r="J31" s="46"/>
      <c r="K31" s="46"/>
      <c r="L31" s="46"/>
      <c r="M31" s="46"/>
      <c r="N31" s="46"/>
      <c r="O31" s="46"/>
      <c r="P31" s="46"/>
      <c r="Q31" s="46"/>
      <c r="R31" s="46"/>
      <c r="S31" s="46"/>
      <c r="T31" s="46"/>
      <c r="U31" s="46"/>
      <c r="V31" s="46"/>
      <c r="W31" s="46"/>
      <c r="X31" s="46"/>
      <c r="Y31" s="46"/>
      <c r="Z31" s="46"/>
      <c r="AA31" s="46"/>
      <c r="AB31" s="46"/>
      <c r="AC31" s="46"/>
    </row>
    <row r="32" spans="1:29" x14ac:dyDescent="0.25">
      <c r="A32" s="24">
        <v>24</v>
      </c>
      <c r="B32" s="24">
        <f>+'2. Financiero'!C30</f>
        <v>0</v>
      </c>
      <c r="C32" s="30"/>
      <c r="D32" s="30"/>
      <c r="E32" s="31">
        <f t="shared" si="1"/>
        <v>0</v>
      </c>
      <c r="F32" s="46"/>
      <c r="G32" s="46"/>
      <c r="H32" s="46"/>
      <c r="I32" s="46"/>
      <c r="J32" s="46"/>
      <c r="K32" s="46"/>
      <c r="L32" s="46"/>
      <c r="M32" s="46"/>
      <c r="N32" s="46"/>
      <c r="O32" s="46"/>
      <c r="P32" s="46"/>
      <c r="Q32" s="46"/>
      <c r="R32" s="46"/>
      <c r="S32" s="46"/>
      <c r="T32" s="46"/>
      <c r="U32" s="46"/>
      <c r="V32" s="46"/>
      <c r="W32" s="46"/>
      <c r="X32" s="46"/>
      <c r="Y32" s="46"/>
      <c r="Z32" s="46"/>
      <c r="AA32" s="46"/>
      <c r="AB32" s="46"/>
      <c r="AC32" s="46"/>
    </row>
    <row r="33" spans="1:29" x14ac:dyDescent="0.25">
      <c r="A33" s="24">
        <v>25</v>
      </c>
      <c r="B33" s="24">
        <f>+'2. Financiero'!C31</f>
        <v>0</v>
      </c>
      <c r="C33" s="30"/>
      <c r="D33" s="30"/>
      <c r="E33" s="31">
        <f t="shared" si="1"/>
        <v>0</v>
      </c>
      <c r="F33" s="46"/>
      <c r="G33" s="46"/>
      <c r="H33" s="46"/>
      <c r="I33" s="46"/>
      <c r="J33" s="46"/>
      <c r="K33" s="46"/>
      <c r="L33" s="46"/>
      <c r="M33" s="46"/>
      <c r="N33" s="46"/>
      <c r="O33" s="46"/>
      <c r="P33" s="46"/>
      <c r="Q33" s="46"/>
      <c r="R33" s="46"/>
      <c r="S33" s="46"/>
      <c r="T33" s="46"/>
      <c r="U33" s="46"/>
      <c r="V33" s="46"/>
      <c r="W33" s="46"/>
      <c r="X33" s="46"/>
      <c r="Y33" s="46"/>
      <c r="Z33" s="46"/>
      <c r="AA33" s="46"/>
      <c r="AB33" s="46"/>
      <c r="AC33" s="46"/>
    </row>
    <row r="34" spans="1:29" x14ac:dyDescent="0.25">
      <c r="A34" s="24">
        <v>26</v>
      </c>
      <c r="B34" s="24">
        <f>+'2. Financiero'!C32</f>
        <v>0</v>
      </c>
      <c r="C34" s="30"/>
      <c r="D34" s="30"/>
      <c r="E34" s="31">
        <f t="shared" si="1"/>
        <v>0</v>
      </c>
      <c r="F34" s="46"/>
      <c r="G34" s="46"/>
      <c r="H34" s="46"/>
      <c r="I34" s="46"/>
      <c r="J34" s="46"/>
      <c r="K34" s="46"/>
      <c r="L34" s="46"/>
      <c r="M34" s="46"/>
      <c r="N34" s="46"/>
      <c r="O34" s="46"/>
      <c r="P34" s="46"/>
      <c r="Q34" s="46"/>
      <c r="R34" s="46"/>
      <c r="S34" s="46"/>
      <c r="T34" s="46"/>
      <c r="U34" s="46"/>
      <c r="V34" s="46"/>
      <c r="W34" s="46"/>
      <c r="X34" s="46"/>
      <c r="Y34" s="46"/>
      <c r="Z34" s="46"/>
      <c r="AA34" s="46"/>
      <c r="AB34" s="46"/>
      <c r="AC34" s="46"/>
    </row>
    <row r="35" spans="1:29" x14ac:dyDescent="0.25">
      <c r="A35" s="24">
        <v>27</v>
      </c>
      <c r="B35" s="24">
        <f>+'2. Financiero'!C33</f>
        <v>0</v>
      </c>
      <c r="C35" s="30"/>
      <c r="D35" s="30"/>
      <c r="E35" s="31">
        <f t="shared" si="1"/>
        <v>0</v>
      </c>
      <c r="F35" s="46"/>
      <c r="G35" s="46"/>
      <c r="H35" s="46"/>
      <c r="I35" s="46"/>
      <c r="J35" s="46"/>
      <c r="K35" s="46"/>
      <c r="L35" s="46"/>
      <c r="M35" s="46"/>
      <c r="N35" s="46"/>
      <c r="O35" s="46"/>
      <c r="P35" s="46"/>
      <c r="Q35" s="46"/>
      <c r="R35" s="46"/>
      <c r="S35" s="46"/>
      <c r="T35" s="46"/>
      <c r="U35" s="46"/>
      <c r="V35" s="46"/>
      <c r="W35" s="46"/>
      <c r="X35" s="46"/>
      <c r="Y35" s="46"/>
      <c r="Z35" s="46"/>
      <c r="AA35" s="46"/>
      <c r="AB35" s="46"/>
      <c r="AC35" s="46"/>
    </row>
    <row r="36" spans="1:29" x14ac:dyDescent="0.25">
      <c r="A36" s="24">
        <v>28</v>
      </c>
      <c r="B36" s="24">
        <f>+'2. Financiero'!C34</f>
        <v>0</v>
      </c>
      <c r="C36" s="30"/>
      <c r="D36" s="30"/>
      <c r="E36" s="31">
        <f t="shared" si="1"/>
        <v>0</v>
      </c>
      <c r="F36" s="46"/>
      <c r="G36" s="46"/>
      <c r="H36" s="46"/>
      <c r="I36" s="46"/>
      <c r="J36" s="46"/>
      <c r="K36" s="46"/>
      <c r="L36" s="46"/>
      <c r="M36" s="46"/>
      <c r="N36" s="46"/>
      <c r="O36" s="46"/>
      <c r="P36" s="46"/>
      <c r="Q36" s="46"/>
      <c r="R36" s="46"/>
      <c r="S36" s="46"/>
      <c r="T36" s="46"/>
      <c r="U36" s="46"/>
      <c r="V36" s="46"/>
      <c r="W36" s="46"/>
      <c r="X36" s="46"/>
      <c r="Y36" s="46"/>
      <c r="Z36" s="46"/>
      <c r="AA36" s="46"/>
      <c r="AB36" s="46"/>
      <c r="AC36" s="46"/>
    </row>
    <row r="37" spans="1:29" x14ac:dyDescent="0.25">
      <c r="A37" s="24">
        <v>29</v>
      </c>
      <c r="B37" s="24">
        <f>+'2. Financiero'!C35</f>
        <v>0</v>
      </c>
      <c r="C37" s="30"/>
      <c r="D37" s="30"/>
      <c r="E37" s="31">
        <f t="shared" si="1"/>
        <v>0</v>
      </c>
      <c r="F37" s="46"/>
      <c r="G37" s="46"/>
      <c r="H37" s="46"/>
      <c r="I37" s="46"/>
      <c r="J37" s="46"/>
      <c r="K37" s="46"/>
      <c r="L37" s="46"/>
      <c r="M37" s="46"/>
      <c r="N37" s="46"/>
      <c r="O37" s="46"/>
      <c r="P37" s="46"/>
      <c r="Q37" s="46"/>
      <c r="R37" s="46"/>
      <c r="S37" s="46"/>
      <c r="T37" s="46"/>
      <c r="U37" s="46"/>
      <c r="V37" s="46"/>
      <c r="W37" s="46"/>
      <c r="X37" s="46"/>
      <c r="Y37" s="46"/>
      <c r="Z37" s="46"/>
      <c r="AA37" s="46"/>
      <c r="AB37" s="46"/>
      <c r="AC37" s="46"/>
    </row>
    <row r="38" spans="1:29" x14ac:dyDescent="0.25">
      <c r="A38" s="24">
        <v>30</v>
      </c>
      <c r="B38" s="24">
        <f>+'2. Financiero'!C36</f>
        <v>0</v>
      </c>
      <c r="C38" s="30"/>
      <c r="D38" s="30"/>
      <c r="E38" s="31">
        <f t="shared" si="1"/>
        <v>0</v>
      </c>
      <c r="F38" s="46"/>
      <c r="G38" s="46"/>
      <c r="H38" s="46"/>
      <c r="I38" s="46"/>
      <c r="J38" s="46"/>
      <c r="K38" s="46"/>
      <c r="L38" s="46"/>
      <c r="M38" s="46"/>
      <c r="N38" s="46"/>
      <c r="O38" s="46"/>
      <c r="P38" s="46"/>
      <c r="Q38" s="46"/>
      <c r="R38" s="46"/>
      <c r="S38" s="46"/>
      <c r="T38" s="46"/>
      <c r="U38" s="46"/>
      <c r="V38" s="46"/>
      <c r="W38" s="46"/>
      <c r="X38" s="46"/>
      <c r="Y38" s="46"/>
      <c r="Z38" s="46"/>
      <c r="AA38" s="46"/>
      <c r="AB38" s="46"/>
      <c r="AC38" s="46"/>
    </row>
    <row r="40" spans="1:29" x14ac:dyDescent="0.25">
      <c r="A40" s="66"/>
      <c r="B40" s="66" t="s">
        <v>74</v>
      </c>
    </row>
  </sheetData>
  <mergeCells count="8">
    <mergeCell ref="A1:AC1"/>
    <mergeCell ref="A7:A8"/>
    <mergeCell ref="C2:AC2"/>
    <mergeCell ref="C3:AC3"/>
    <mergeCell ref="C4:AC4"/>
    <mergeCell ref="B7:B8"/>
    <mergeCell ref="F7:AC7"/>
    <mergeCell ref="E7:E8"/>
  </mergeCells>
  <conditionalFormatting sqref="F9:AC38">
    <cfRule type="cellIs" dxfId="0" priority="1" operator="equal">
      <formula>"x"</formula>
    </cfRule>
  </conditionalFormatting>
  <pageMargins left="0.70866141732283472" right="0.70866141732283472" top="0.74803149606299213" bottom="0.74803149606299213" header="0.31496062992125984" footer="0.31496062992125984"/>
  <pageSetup scale="75" fitToWidth="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AI82"/>
  <sheetViews>
    <sheetView showGridLines="0" zoomScale="85" zoomScaleNormal="85" workbookViewId="0">
      <selection activeCell="H10" sqref="H10"/>
    </sheetView>
  </sheetViews>
  <sheetFormatPr baseColWidth="10" defaultRowHeight="15" x14ac:dyDescent="0.25"/>
  <cols>
    <col min="1" max="1" width="8.85546875" customWidth="1"/>
    <col min="2" max="2" width="17.7109375" customWidth="1"/>
    <col min="3" max="3" width="29.5703125" customWidth="1"/>
    <col min="4" max="4" width="10.140625" bestFit="1" customWidth="1"/>
    <col min="5" max="5" width="13.7109375" bestFit="1" customWidth="1"/>
    <col min="6" max="6" width="13" customWidth="1"/>
    <col min="9" max="33" width="8.85546875" customWidth="1"/>
    <col min="35" max="35" width="17.5703125" bestFit="1" customWidth="1"/>
  </cols>
  <sheetData>
    <row r="1" spans="1:35" ht="15.75" x14ac:dyDescent="0.25">
      <c r="A1" s="189" t="s">
        <v>234</v>
      </c>
      <c r="B1" s="189"/>
      <c r="C1" s="189"/>
      <c r="D1" s="189"/>
      <c r="E1" s="189"/>
      <c r="F1" s="189"/>
      <c r="G1" s="189"/>
      <c r="H1" s="189"/>
      <c r="I1" s="189"/>
      <c r="J1" s="189"/>
      <c r="K1" s="189"/>
    </row>
    <row r="2" spans="1:35" ht="18.75" x14ac:dyDescent="0.3">
      <c r="B2" s="57" t="s">
        <v>75</v>
      </c>
    </row>
    <row r="4" spans="1:35" x14ac:dyDescent="0.25">
      <c r="B4" s="39" t="s">
        <v>71</v>
      </c>
      <c r="C4" s="167" t="str">
        <f>+'1. Técnico A'!C2:J2</f>
        <v>Nombre Largo proyecto</v>
      </c>
      <c r="D4" s="167"/>
      <c r="E4" s="167"/>
      <c r="F4" s="167"/>
      <c r="G4" s="167"/>
    </row>
    <row r="5" spans="1:35" x14ac:dyDescent="0.25">
      <c r="B5" s="39" t="s">
        <v>63</v>
      </c>
      <c r="C5" s="167" t="str">
        <f>+'1. Técnico A'!C3:J3</f>
        <v>NOMBRE Corto, no mayor a 50 caracteres para manejo</v>
      </c>
      <c r="D5" s="167"/>
      <c r="E5" s="167"/>
      <c r="F5" s="167"/>
      <c r="G5" s="167"/>
    </row>
    <row r="6" spans="1:35" x14ac:dyDescent="0.25">
      <c r="B6" s="39" t="s">
        <v>64</v>
      </c>
      <c r="C6" s="167" t="str">
        <f>+'1. Técnico A'!C4:J4</f>
        <v>Entidad Receptora</v>
      </c>
      <c r="D6" s="167"/>
      <c r="E6" s="167"/>
      <c r="F6" s="167"/>
      <c r="G6" s="167"/>
    </row>
    <row r="7" spans="1:35" ht="18.75" x14ac:dyDescent="0.3">
      <c r="B7" s="57"/>
    </row>
    <row r="8" spans="1:35" ht="21" x14ac:dyDescent="0.35">
      <c r="B8" s="58" t="s">
        <v>67</v>
      </c>
      <c r="I8" s="63"/>
      <c r="J8" s="63"/>
      <c r="K8" s="63"/>
      <c r="L8" s="63"/>
      <c r="M8" s="63"/>
      <c r="N8" s="63"/>
      <c r="O8" s="63"/>
      <c r="P8" s="63"/>
      <c r="Q8" s="63"/>
      <c r="R8" s="63"/>
      <c r="S8" s="63"/>
      <c r="T8" s="63"/>
      <c r="U8" s="63"/>
      <c r="V8" s="63"/>
      <c r="W8" s="63"/>
      <c r="X8" s="63"/>
      <c r="Y8" s="63"/>
      <c r="Z8" s="63"/>
      <c r="AA8" s="63"/>
      <c r="AB8" s="63"/>
      <c r="AC8" s="63"/>
      <c r="AD8" s="63"/>
      <c r="AE8" s="63"/>
      <c r="AF8" s="63"/>
      <c r="AG8" s="63"/>
    </row>
    <row r="9" spans="1:35" ht="30" x14ac:dyDescent="0.25">
      <c r="A9" s="51" t="s">
        <v>7</v>
      </c>
      <c r="B9" s="184" t="s">
        <v>6</v>
      </c>
      <c r="C9" s="186"/>
      <c r="D9" s="185"/>
      <c r="E9" s="2" t="s">
        <v>16</v>
      </c>
      <c r="F9" s="2" t="s">
        <v>15</v>
      </c>
      <c r="G9" s="2" t="s">
        <v>118</v>
      </c>
      <c r="H9" s="93" t="s">
        <v>138</v>
      </c>
      <c r="I9" s="51" t="s">
        <v>49</v>
      </c>
      <c r="J9" s="51" t="s">
        <v>50</v>
      </c>
      <c r="K9" s="51" t="s">
        <v>51</v>
      </c>
      <c r="L9" s="51" t="s">
        <v>52</v>
      </c>
      <c r="M9" s="51" t="s">
        <v>53</v>
      </c>
      <c r="N9" s="51" t="s">
        <v>54</v>
      </c>
      <c r="O9" s="51" t="s">
        <v>55</v>
      </c>
      <c r="P9" s="51" t="s">
        <v>56</v>
      </c>
      <c r="Q9" s="51" t="s">
        <v>57</v>
      </c>
      <c r="R9" s="51" t="s">
        <v>58</v>
      </c>
      <c r="S9" s="51" t="s">
        <v>59</v>
      </c>
      <c r="T9" s="51" t="s">
        <v>60</v>
      </c>
      <c r="U9" s="51" t="s">
        <v>77</v>
      </c>
      <c r="V9" s="51" t="s">
        <v>197</v>
      </c>
      <c r="W9" s="51" t="s">
        <v>198</v>
      </c>
      <c r="X9" s="51" t="s">
        <v>199</v>
      </c>
      <c r="Y9" s="51" t="s">
        <v>200</v>
      </c>
      <c r="Z9" s="51" t="s">
        <v>201</v>
      </c>
      <c r="AA9" s="51" t="s">
        <v>202</v>
      </c>
      <c r="AB9" s="51" t="s">
        <v>203</v>
      </c>
      <c r="AC9" s="51" t="s">
        <v>204</v>
      </c>
      <c r="AD9" s="51" t="s">
        <v>205</v>
      </c>
      <c r="AE9" s="51" t="s">
        <v>206</v>
      </c>
      <c r="AF9" s="51" t="s">
        <v>207</v>
      </c>
      <c r="AG9" s="51" t="s">
        <v>208</v>
      </c>
      <c r="AH9" s="51" t="s">
        <v>41</v>
      </c>
      <c r="AI9" s="51" t="s">
        <v>66</v>
      </c>
    </row>
    <row r="10" spans="1:35" x14ac:dyDescent="0.25">
      <c r="A10" s="34" t="s">
        <v>121</v>
      </c>
      <c r="B10" s="172">
        <f>+'2. Financiero'!C7</f>
        <v>0</v>
      </c>
      <c r="C10" s="173"/>
      <c r="D10" s="174"/>
      <c r="E10" s="136">
        <f>MIN('A. Operación'!D10:D17)</f>
        <v>0</v>
      </c>
      <c r="F10" s="136">
        <f>MAX('A. Operación'!E10:E17)</f>
        <v>0</v>
      </c>
      <c r="G10" s="3">
        <f>+F10-E10</f>
        <v>0</v>
      </c>
      <c r="H10" s="3">
        <f>+'2. Financiero'!E7</f>
        <v>0</v>
      </c>
      <c r="I10" s="3"/>
      <c r="J10" s="3"/>
      <c r="K10" s="3"/>
      <c r="L10" s="3"/>
      <c r="M10" s="3"/>
      <c r="N10" s="3"/>
      <c r="O10" s="3"/>
      <c r="P10" s="3"/>
      <c r="Q10" s="3"/>
      <c r="R10" s="3"/>
      <c r="S10" s="3"/>
      <c r="T10" s="3"/>
      <c r="U10" s="3"/>
      <c r="V10" s="3"/>
      <c r="W10" s="3"/>
      <c r="X10" s="3"/>
      <c r="Y10" s="3"/>
      <c r="Z10" s="3"/>
      <c r="AA10" s="3"/>
      <c r="AB10" s="3"/>
      <c r="AC10" s="3"/>
      <c r="AD10" s="3"/>
      <c r="AE10" s="3"/>
      <c r="AF10" s="3"/>
      <c r="AG10" s="3"/>
      <c r="AH10" s="34">
        <f t="shared" ref="AH10:AH39" si="0">+SUM(I10:AG10)</f>
        <v>0</v>
      </c>
      <c r="AI10" s="52" t="str">
        <f t="shared" ref="AI10:AI39" si="1">IF(H10=AH10,"ok","Error, diferencia de : $"&amp;ABS(AH10-H10))</f>
        <v>ok</v>
      </c>
    </row>
    <row r="11" spans="1:35" x14ac:dyDescent="0.25">
      <c r="A11" s="34" t="s">
        <v>122</v>
      </c>
      <c r="B11" s="172">
        <f>+'2. Financiero'!C8</f>
        <v>0</v>
      </c>
      <c r="C11" s="173"/>
      <c r="D11" s="174"/>
      <c r="E11" s="136">
        <f>MIN('A. Operación'!D23:D30)</f>
        <v>0</v>
      </c>
      <c r="F11" s="136">
        <f>MAX('A. Operación'!E23:E30)</f>
        <v>0</v>
      </c>
      <c r="G11" s="3">
        <f t="shared" ref="G11:G39" si="2">+F11-E11</f>
        <v>0</v>
      </c>
      <c r="H11" s="3">
        <f>+'2. Financiero'!E8</f>
        <v>0</v>
      </c>
      <c r="I11" s="3"/>
      <c r="J11" s="3"/>
      <c r="K11" s="3"/>
      <c r="L11" s="3"/>
      <c r="M11" s="3"/>
      <c r="N11" s="3"/>
      <c r="O11" s="3"/>
      <c r="P11" s="3"/>
      <c r="Q11" s="3"/>
      <c r="R11" s="3"/>
      <c r="S11" s="3"/>
      <c r="T11" s="3"/>
      <c r="U11" s="3"/>
      <c r="V11" s="3"/>
      <c r="W11" s="3"/>
      <c r="X11" s="3"/>
      <c r="Y11" s="3"/>
      <c r="Z11" s="3"/>
      <c r="AA11" s="3"/>
      <c r="AB11" s="3"/>
      <c r="AC11" s="3"/>
      <c r="AD11" s="3"/>
      <c r="AE11" s="3"/>
      <c r="AF11" s="3"/>
      <c r="AG11" s="3"/>
      <c r="AH11" s="34">
        <f t="shared" si="0"/>
        <v>0</v>
      </c>
      <c r="AI11" s="52" t="str">
        <f t="shared" si="1"/>
        <v>ok</v>
      </c>
    </row>
    <row r="12" spans="1:35" x14ac:dyDescent="0.25">
      <c r="A12" s="34" t="s">
        <v>123</v>
      </c>
      <c r="B12" s="172">
        <f>+'2. Financiero'!C9</f>
        <v>0</v>
      </c>
      <c r="C12" s="173"/>
      <c r="D12" s="174"/>
      <c r="E12" s="136">
        <f>MIN('A. Operación'!D36:D43)</f>
        <v>0</v>
      </c>
      <c r="F12" s="136">
        <f>MAX('A. Operación'!E36:E43)</f>
        <v>0</v>
      </c>
      <c r="G12" s="3">
        <f t="shared" si="2"/>
        <v>0</v>
      </c>
      <c r="H12" s="3">
        <f>+'2. Financiero'!E9</f>
        <v>0</v>
      </c>
      <c r="I12" s="3"/>
      <c r="J12" s="3"/>
      <c r="K12" s="3"/>
      <c r="L12" s="3"/>
      <c r="M12" s="3"/>
      <c r="N12" s="3"/>
      <c r="O12" s="3"/>
      <c r="P12" s="3"/>
      <c r="Q12" s="3"/>
      <c r="R12" s="3"/>
      <c r="S12" s="3"/>
      <c r="T12" s="3"/>
      <c r="U12" s="3"/>
      <c r="V12" s="3"/>
      <c r="W12" s="3"/>
      <c r="X12" s="3"/>
      <c r="Y12" s="3"/>
      <c r="Z12" s="3"/>
      <c r="AA12" s="3"/>
      <c r="AB12" s="3"/>
      <c r="AC12" s="3"/>
      <c r="AD12" s="3"/>
      <c r="AE12" s="3"/>
      <c r="AF12" s="3"/>
      <c r="AG12" s="3"/>
      <c r="AH12" s="34">
        <f t="shared" si="0"/>
        <v>0</v>
      </c>
      <c r="AI12" s="52" t="str">
        <f t="shared" si="1"/>
        <v>ok</v>
      </c>
    </row>
    <row r="13" spans="1:35" x14ac:dyDescent="0.25">
      <c r="A13" s="34" t="s">
        <v>124</v>
      </c>
      <c r="B13" s="172">
        <f>+'2. Financiero'!C10</f>
        <v>0</v>
      </c>
      <c r="C13" s="173"/>
      <c r="D13" s="174"/>
      <c r="E13" s="136">
        <f>MIN('A. Operación'!D49:D56)</f>
        <v>0</v>
      </c>
      <c r="F13" s="136">
        <f>MAX('A. Operación'!E49:E56)</f>
        <v>0</v>
      </c>
      <c r="G13" s="3">
        <f t="shared" si="2"/>
        <v>0</v>
      </c>
      <c r="H13" s="3">
        <f>+'2. Financiero'!E10</f>
        <v>0</v>
      </c>
      <c r="I13" s="3"/>
      <c r="J13" s="3"/>
      <c r="K13" s="3"/>
      <c r="L13" s="3"/>
      <c r="M13" s="3"/>
      <c r="N13" s="3"/>
      <c r="O13" s="3"/>
      <c r="P13" s="3"/>
      <c r="Q13" s="3"/>
      <c r="R13" s="3"/>
      <c r="S13" s="3"/>
      <c r="T13" s="3"/>
      <c r="U13" s="3"/>
      <c r="V13" s="3"/>
      <c r="W13" s="3"/>
      <c r="X13" s="3"/>
      <c r="Y13" s="3"/>
      <c r="Z13" s="3"/>
      <c r="AA13" s="3"/>
      <c r="AB13" s="3"/>
      <c r="AC13" s="3"/>
      <c r="AD13" s="3"/>
      <c r="AE13" s="3"/>
      <c r="AF13" s="3"/>
      <c r="AG13" s="3"/>
      <c r="AH13" s="34">
        <f t="shared" si="0"/>
        <v>0</v>
      </c>
      <c r="AI13" s="52" t="str">
        <f t="shared" si="1"/>
        <v>ok</v>
      </c>
    </row>
    <row r="14" spans="1:35" x14ac:dyDescent="0.25">
      <c r="A14" s="34" t="s">
        <v>125</v>
      </c>
      <c r="B14" s="172">
        <f>+'2. Financiero'!C11</f>
        <v>0</v>
      </c>
      <c r="C14" s="173"/>
      <c r="D14" s="174"/>
      <c r="E14" s="136">
        <f>MIN('A. Operación'!D62:D69)</f>
        <v>0</v>
      </c>
      <c r="F14" s="136">
        <f>MAX('A. Operación'!E62:E69)</f>
        <v>0</v>
      </c>
      <c r="G14" s="3">
        <f t="shared" si="2"/>
        <v>0</v>
      </c>
      <c r="H14" s="3">
        <f>+'2. Financiero'!E11</f>
        <v>0</v>
      </c>
      <c r="I14" s="3"/>
      <c r="J14" s="3"/>
      <c r="K14" s="3"/>
      <c r="L14" s="3"/>
      <c r="M14" s="3"/>
      <c r="N14" s="3"/>
      <c r="O14" s="3"/>
      <c r="P14" s="3"/>
      <c r="Q14" s="3"/>
      <c r="R14" s="3"/>
      <c r="S14" s="3"/>
      <c r="T14" s="3"/>
      <c r="U14" s="3"/>
      <c r="V14" s="3"/>
      <c r="W14" s="3"/>
      <c r="X14" s="3"/>
      <c r="Y14" s="3"/>
      <c r="Z14" s="3"/>
      <c r="AA14" s="3"/>
      <c r="AB14" s="3"/>
      <c r="AC14" s="3"/>
      <c r="AD14" s="3"/>
      <c r="AE14" s="3"/>
      <c r="AF14" s="3"/>
      <c r="AG14" s="3"/>
      <c r="AH14" s="34">
        <f t="shared" si="0"/>
        <v>0</v>
      </c>
      <c r="AI14" s="52" t="str">
        <f t="shared" si="1"/>
        <v>ok</v>
      </c>
    </row>
    <row r="15" spans="1:35" x14ac:dyDescent="0.25">
      <c r="A15" s="34" t="s">
        <v>126</v>
      </c>
      <c r="B15" s="172">
        <f>+'2. Financiero'!C12</f>
        <v>0</v>
      </c>
      <c r="C15" s="173"/>
      <c r="D15" s="174"/>
      <c r="E15" s="136">
        <f>MIN('A. Operación'!D75:D82)</f>
        <v>0</v>
      </c>
      <c r="F15" s="136">
        <f>MAX('A. Operación'!E75:E82)</f>
        <v>0</v>
      </c>
      <c r="G15" s="3">
        <f t="shared" si="2"/>
        <v>0</v>
      </c>
      <c r="H15" s="3">
        <f>+'2. Financiero'!E12</f>
        <v>0</v>
      </c>
      <c r="I15" s="3"/>
      <c r="J15" s="3"/>
      <c r="K15" s="3"/>
      <c r="L15" s="3"/>
      <c r="M15" s="3"/>
      <c r="N15" s="3"/>
      <c r="O15" s="3"/>
      <c r="P15" s="3"/>
      <c r="Q15" s="3"/>
      <c r="R15" s="3"/>
      <c r="S15" s="3"/>
      <c r="T15" s="3"/>
      <c r="U15" s="3"/>
      <c r="V15" s="3"/>
      <c r="W15" s="3"/>
      <c r="X15" s="3"/>
      <c r="Y15" s="3"/>
      <c r="Z15" s="3"/>
      <c r="AA15" s="3"/>
      <c r="AB15" s="3"/>
      <c r="AC15" s="3"/>
      <c r="AD15" s="3"/>
      <c r="AE15" s="3"/>
      <c r="AF15" s="3"/>
      <c r="AG15" s="3"/>
      <c r="AH15" s="34">
        <f t="shared" si="0"/>
        <v>0</v>
      </c>
      <c r="AI15" s="52" t="str">
        <f t="shared" si="1"/>
        <v>ok</v>
      </c>
    </row>
    <row r="16" spans="1:35" x14ac:dyDescent="0.25">
      <c r="A16" s="34" t="s">
        <v>127</v>
      </c>
      <c r="B16" s="172">
        <f>+'2. Financiero'!C13</f>
        <v>0</v>
      </c>
      <c r="C16" s="173"/>
      <c r="D16" s="174"/>
      <c r="E16" s="136">
        <f>MIN('A. Operación'!D88:D95)</f>
        <v>0</v>
      </c>
      <c r="F16" s="136">
        <f>MAX('A. Operación'!E88:E95)</f>
        <v>0</v>
      </c>
      <c r="G16" s="3">
        <f t="shared" si="2"/>
        <v>0</v>
      </c>
      <c r="H16" s="3">
        <f>+'2. Financiero'!E13</f>
        <v>0</v>
      </c>
      <c r="I16" s="3"/>
      <c r="J16" s="3"/>
      <c r="K16" s="3"/>
      <c r="L16" s="3"/>
      <c r="M16" s="3"/>
      <c r="N16" s="3"/>
      <c r="O16" s="3"/>
      <c r="P16" s="3"/>
      <c r="Q16" s="3"/>
      <c r="R16" s="3"/>
      <c r="S16" s="3"/>
      <c r="T16" s="3"/>
      <c r="U16" s="3"/>
      <c r="V16" s="3"/>
      <c r="W16" s="3"/>
      <c r="X16" s="3"/>
      <c r="Y16" s="3"/>
      <c r="Z16" s="3"/>
      <c r="AA16" s="3"/>
      <c r="AB16" s="3"/>
      <c r="AC16" s="3"/>
      <c r="AD16" s="3"/>
      <c r="AE16" s="3"/>
      <c r="AF16" s="3"/>
      <c r="AG16" s="3"/>
      <c r="AH16" s="34">
        <f t="shared" si="0"/>
        <v>0</v>
      </c>
      <c r="AI16" s="52" t="str">
        <f t="shared" si="1"/>
        <v>ok</v>
      </c>
    </row>
    <row r="17" spans="1:35" x14ac:dyDescent="0.25">
      <c r="A17" s="34" t="s">
        <v>174</v>
      </c>
      <c r="B17" s="172">
        <f>+'2. Financiero'!C14</f>
        <v>0</v>
      </c>
      <c r="C17" s="173"/>
      <c r="D17" s="174"/>
      <c r="E17" s="136">
        <f>MIN('A. Operación'!D101:D108)</f>
        <v>0</v>
      </c>
      <c r="F17" s="136">
        <f>MAX('A. Operación'!E101:E108)</f>
        <v>0</v>
      </c>
      <c r="G17" s="3">
        <f t="shared" si="2"/>
        <v>0</v>
      </c>
      <c r="H17" s="3">
        <f>+'2. Financiero'!E14</f>
        <v>0</v>
      </c>
      <c r="I17" s="3"/>
      <c r="J17" s="3"/>
      <c r="K17" s="3"/>
      <c r="L17" s="3"/>
      <c r="M17" s="3"/>
      <c r="N17" s="3"/>
      <c r="O17" s="3"/>
      <c r="P17" s="3"/>
      <c r="Q17" s="3"/>
      <c r="R17" s="3"/>
      <c r="S17" s="3"/>
      <c r="T17" s="3"/>
      <c r="U17" s="3"/>
      <c r="V17" s="3"/>
      <c r="W17" s="3"/>
      <c r="X17" s="3"/>
      <c r="Y17" s="3"/>
      <c r="Z17" s="3"/>
      <c r="AA17" s="3"/>
      <c r="AB17" s="3"/>
      <c r="AC17" s="3"/>
      <c r="AD17" s="3"/>
      <c r="AE17" s="3"/>
      <c r="AF17" s="3"/>
      <c r="AG17" s="3"/>
      <c r="AH17" s="34">
        <f t="shared" si="0"/>
        <v>0</v>
      </c>
      <c r="AI17" s="52" t="str">
        <f t="shared" si="1"/>
        <v>ok</v>
      </c>
    </row>
    <row r="18" spans="1:35" x14ac:dyDescent="0.25">
      <c r="A18" s="34" t="s">
        <v>175</v>
      </c>
      <c r="B18" s="172">
        <f>+'2. Financiero'!C15</f>
        <v>0</v>
      </c>
      <c r="C18" s="173"/>
      <c r="D18" s="174"/>
      <c r="E18" s="136">
        <f>MIN('A. Operación'!D114:D121)</f>
        <v>0</v>
      </c>
      <c r="F18" s="136">
        <f>MAX('A. Operación'!E114:E121)</f>
        <v>0</v>
      </c>
      <c r="G18" s="3">
        <f t="shared" si="2"/>
        <v>0</v>
      </c>
      <c r="H18" s="3">
        <f>+'2. Financiero'!E15</f>
        <v>0</v>
      </c>
      <c r="I18" s="3"/>
      <c r="J18" s="3"/>
      <c r="K18" s="3"/>
      <c r="L18" s="3"/>
      <c r="M18" s="3"/>
      <c r="N18" s="3"/>
      <c r="O18" s="3"/>
      <c r="P18" s="3"/>
      <c r="Q18" s="3"/>
      <c r="R18" s="3"/>
      <c r="S18" s="3"/>
      <c r="T18" s="3"/>
      <c r="U18" s="3"/>
      <c r="V18" s="3"/>
      <c r="W18" s="3"/>
      <c r="X18" s="3"/>
      <c r="Y18" s="3"/>
      <c r="Z18" s="3"/>
      <c r="AA18" s="3"/>
      <c r="AB18" s="3"/>
      <c r="AC18" s="3"/>
      <c r="AD18" s="3"/>
      <c r="AE18" s="3"/>
      <c r="AF18" s="3"/>
      <c r="AG18" s="3"/>
      <c r="AH18" s="34">
        <f t="shared" si="0"/>
        <v>0</v>
      </c>
      <c r="AI18" s="52" t="str">
        <f t="shared" si="1"/>
        <v>ok</v>
      </c>
    </row>
    <row r="19" spans="1:35" x14ac:dyDescent="0.25">
      <c r="A19" s="34" t="s">
        <v>176</v>
      </c>
      <c r="B19" s="172">
        <f>+'2. Financiero'!C16</f>
        <v>0</v>
      </c>
      <c r="C19" s="173"/>
      <c r="D19" s="174"/>
      <c r="E19" s="136">
        <f>MIN('A. Operación'!D127:D134)</f>
        <v>0</v>
      </c>
      <c r="F19" s="136">
        <f>MAX('A. Operación'!E127:E134)</f>
        <v>0</v>
      </c>
      <c r="G19" s="3">
        <f t="shared" si="2"/>
        <v>0</v>
      </c>
      <c r="H19" s="3">
        <f>+'2. Financiero'!E16</f>
        <v>0</v>
      </c>
      <c r="I19" s="3"/>
      <c r="J19" s="3"/>
      <c r="K19" s="3"/>
      <c r="L19" s="3"/>
      <c r="M19" s="3"/>
      <c r="N19" s="3"/>
      <c r="O19" s="3"/>
      <c r="P19" s="3"/>
      <c r="Q19" s="3"/>
      <c r="R19" s="3"/>
      <c r="S19" s="3"/>
      <c r="T19" s="3"/>
      <c r="U19" s="3"/>
      <c r="V19" s="3"/>
      <c r="W19" s="3"/>
      <c r="X19" s="3"/>
      <c r="Y19" s="3"/>
      <c r="Z19" s="3"/>
      <c r="AA19" s="3"/>
      <c r="AB19" s="3"/>
      <c r="AC19" s="3"/>
      <c r="AD19" s="3"/>
      <c r="AE19" s="3"/>
      <c r="AF19" s="3"/>
      <c r="AG19" s="3"/>
      <c r="AH19" s="34">
        <f t="shared" si="0"/>
        <v>0</v>
      </c>
      <c r="AI19" s="52" t="str">
        <f t="shared" si="1"/>
        <v>ok</v>
      </c>
    </row>
    <row r="20" spans="1:35" x14ac:dyDescent="0.25">
      <c r="A20" s="34" t="s">
        <v>177</v>
      </c>
      <c r="B20" s="172">
        <f>+'2. Financiero'!C17</f>
        <v>0</v>
      </c>
      <c r="C20" s="173"/>
      <c r="D20" s="174"/>
      <c r="E20" s="136">
        <f>MIN('A. Operación'!D140:D147)</f>
        <v>0</v>
      </c>
      <c r="F20" s="136">
        <f>MAX('A. Operación'!E140:E147)</f>
        <v>0</v>
      </c>
      <c r="G20" s="3">
        <f t="shared" si="2"/>
        <v>0</v>
      </c>
      <c r="H20" s="3">
        <f>+'2. Financiero'!E17</f>
        <v>0</v>
      </c>
      <c r="I20" s="3"/>
      <c r="J20" s="3"/>
      <c r="K20" s="3"/>
      <c r="L20" s="3"/>
      <c r="M20" s="3"/>
      <c r="N20" s="3"/>
      <c r="O20" s="3"/>
      <c r="P20" s="3"/>
      <c r="Q20" s="3"/>
      <c r="R20" s="3"/>
      <c r="S20" s="3"/>
      <c r="T20" s="3"/>
      <c r="U20" s="3"/>
      <c r="V20" s="3"/>
      <c r="W20" s="3"/>
      <c r="X20" s="3"/>
      <c r="Y20" s="3"/>
      <c r="Z20" s="3"/>
      <c r="AA20" s="3"/>
      <c r="AB20" s="3"/>
      <c r="AC20" s="3"/>
      <c r="AD20" s="3"/>
      <c r="AE20" s="3"/>
      <c r="AF20" s="3"/>
      <c r="AG20" s="3"/>
      <c r="AH20" s="34">
        <f t="shared" si="0"/>
        <v>0</v>
      </c>
      <c r="AI20" s="52" t="str">
        <f t="shared" si="1"/>
        <v>ok</v>
      </c>
    </row>
    <row r="21" spans="1:35" x14ac:dyDescent="0.25">
      <c r="A21" s="34" t="s">
        <v>178</v>
      </c>
      <c r="B21" s="172">
        <f>+'2. Financiero'!C18</f>
        <v>0</v>
      </c>
      <c r="C21" s="173"/>
      <c r="D21" s="174"/>
      <c r="E21" s="136">
        <f>MIN('A. Operación'!D153:D160)</f>
        <v>0</v>
      </c>
      <c r="F21" s="136">
        <f>MAX('A. Operación'!E153:E160)</f>
        <v>0</v>
      </c>
      <c r="G21" s="3">
        <f t="shared" si="2"/>
        <v>0</v>
      </c>
      <c r="H21" s="3">
        <f>+'2. Financiero'!E18</f>
        <v>0</v>
      </c>
      <c r="I21" s="3"/>
      <c r="J21" s="3"/>
      <c r="K21" s="3"/>
      <c r="L21" s="3"/>
      <c r="M21" s="3"/>
      <c r="N21" s="3"/>
      <c r="O21" s="3"/>
      <c r="P21" s="3"/>
      <c r="Q21" s="3"/>
      <c r="R21" s="3"/>
      <c r="S21" s="3"/>
      <c r="T21" s="3"/>
      <c r="U21" s="3"/>
      <c r="V21" s="3"/>
      <c r="W21" s="3"/>
      <c r="X21" s="3"/>
      <c r="Y21" s="3"/>
      <c r="Z21" s="3"/>
      <c r="AA21" s="3"/>
      <c r="AB21" s="3"/>
      <c r="AC21" s="3"/>
      <c r="AD21" s="3"/>
      <c r="AE21" s="3"/>
      <c r="AF21" s="3"/>
      <c r="AG21" s="3"/>
      <c r="AH21" s="34">
        <f t="shared" si="0"/>
        <v>0</v>
      </c>
      <c r="AI21" s="52" t="str">
        <f t="shared" si="1"/>
        <v>ok</v>
      </c>
    </row>
    <row r="22" spans="1:35" x14ac:dyDescent="0.25">
      <c r="A22" s="34" t="s">
        <v>179</v>
      </c>
      <c r="B22" s="172">
        <f>+'2. Financiero'!C19</f>
        <v>0</v>
      </c>
      <c r="C22" s="173"/>
      <c r="D22" s="174"/>
      <c r="E22" s="136">
        <f>MIN('A. Operación'!D166:D173)</f>
        <v>0</v>
      </c>
      <c r="F22" s="136">
        <f>MAX('A. Operación'!E166:E173)</f>
        <v>0</v>
      </c>
      <c r="G22" s="3">
        <f t="shared" si="2"/>
        <v>0</v>
      </c>
      <c r="H22" s="3">
        <f>+'2. Financiero'!E19</f>
        <v>0</v>
      </c>
      <c r="I22" s="3"/>
      <c r="J22" s="3"/>
      <c r="K22" s="3"/>
      <c r="L22" s="3"/>
      <c r="M22" s="3"/>
      <c r="N22" s="3"/>
      <c r="O22" s="3"/>
      <c r="P22" s="3"/>
      <c r="Q22" s="3"/>
      <c r="R22" s="3"/>
      <c r="S22" s="3"/>
      <c r="T22" s="3"/>
      <c r="U22" s="3"/>
      <c r="V22" s="3"/>
      <c r="W22" s="3"/>
      <c r="X22" s="3"/>
      <c r="Y22" s="3"/>
      <c r="Z22" s="3"/>
      <c r="AA22" s="3"/>
      <c r="AB22" s="3"/>
      <c r="AC22" s="3"/>
      <c r="AD22" s="3"/>
      <c r="AE22" s="3"/>
      <c r="AF22" s="3"/>
      <c r="AG22" s="3"/>
      <c r="AH22" s="34">
        <f t="shared" si="0"/>
        <v>0</v>
      </c>
      <c r="AI22" s="52" t="str">
        <f t="shared" si="1"/>
        <v>ok</v>
      </c>
    </row>
    <row r="23" spans="1:35" x14ac:dyDescent="0.25">
      <c r="A23" s="34" t="s">
        <v>180</v>
      </c>
      <c r="B23" s="172">
        <f>+'2. Financiero'!C20</f>
        <v>0</v>
      </c>
      <c r="C23" s="173"/>
      <c r="D23" s="174"/>
      <c r="E23" s="136">
        <f>MIN('A. Operación'!D179:D186)</f>
        <v>0</v>
      </c>
      <c r="F23" s="136">
        <f>MAX('A. Operación'!E179:E186)</f>
        <v>0</v>
      </c>
      <c r="G23" s="3">
        <f t="shared" si="2"/>
        <v>0</v>
      </c>
      <c r="H23" s="3">
        <f>+'2. Financiero'!E20</f>
        <v>0</v>
      </c>
      <c r="I23" s="3"/>
      <c r="J23" s="3"/>
      <c r="K23" s="3"/>
      <c r="L23" s="3"/>
      <c r="M23" s="3"/>
      <c r="N23" s="3"/>
      <c r="O23" s="3"/>
      <c r="P23" s="3"/>
      <c r="Q23" s="3"/>
      <c r="R23" s="3"/>
      <c r="S23" s="3"/>
      <c r="T23" s="3"/>
      <c r="U23" s="3"/>
      <c r="V23" s="3"/>
      <c r="W23" s="3"/>
      <c r="X23" s="3"/>
      <c r="Y23" s="3"/>
      <c r="Z23" s="3"/>
      <c r="AA23" s="3"/>
      <c r="AB23" s="3"/>
      <c r="AC23" s="3"/>
      <c r="AD23" s="3"/>
      <c r="AE23" s="3"/>
      <c r="AF23" s="3"/>
      <c r="AG23" s="3"/>
      <c r="AH23" s="34">
        <f t="shared" si="0"/>
        <v>0</v>
      </c>
      <c r="AI23" s="52" t="str">
        <f t="shared" si="1"/>
        <v>ok</v>
      </c>
    </row>
    <row r="24" spans="1:35" x14ac:dyDescent="0.25">
      <c r="A24" s="34" t="s">
        <v>181</v>
      </c>
      <c r="B24" s="172">
        <f>+'2. Financiero'!C21</f>
        <v>0</v>
      </c>
      <c r="C24" s="173"/>
      <c r="D24" s="174"/>
      <c r="E24" s="136">
        <f>MIN('A. Operación'!D192:D199)</f>
        <v>0</v>
      </c>
      <c r="F24" s="136">
        <f>MAX('A. Operación'!E192:E199)</f>
        <v>0</v>
      </c>
      <c r="G24" s="3">
        <f t="shared" si="2"/>
        <v>0</v>
      </c>
      <c r="H24" s="3">
        <f>+'2. Financiero'!E21</f>
        <v>0</v>
      </c>
      <c r="I24" s="3"/>
      <c r="J24" s="3"/>
      <c r="K24" s="3"/>
      <c r="L24" s="3"/>
      <c r="M24" s="3"/>
      <c r="N24" s="3"/>
      <c r="O24" s="3"/>
      <c r="P24" s="3"/>
      <c r="Q24" s="3"/>
      <c r="R24" s="3"/>
      <c r="S24" s="3"/>
      <c r="T24" s="3"/>
      <c r="U24" s="3"/>
      <c r="V24" s="3"/>
      <c r="W24" s="3"/>
      <c r="X24" s="3"/>
      <c r="Y24" s="3"/>
      <c r="Z24" s="3"/>
      <c r="AA24" s="3"/>
      <c r="AB24" s="3"/>
      <c r="AC24" s="3"/>
      <c r="AD24" s="3"/>
      <c r="AE24" s="3"/>
      <c r="AF24" s="3"/>
      <c r="AG24" s="3"/>
      <c r="AH24" s="34">
        <f t="shared" si="0"/>
        <v>0</v>
      </c>
      <c r="AI24" s="52" t="str">
        <f t="shared" si="1"/>
        <v>ok</v>
      </c>
    </row>
    <row r="25" spans="1:35" x14ac:dyDescent="0.25">
      <c r="A25" s="34" t="s">
        <v>182</v>
      </c>
      <c r="B25" s="172">
        <f>+'2. Financiero'!C22</f>
        <v>0</v>
      </c>
      <c r="C25" s="173"/>
      <c r="D25" s="174"/>
      <c r="E25" s="136">
        <f>MIN('A. Operación'!D205:D212)</f>
        <v>0</v>
      </c>
      <c r="F25" s="136">
        <f>MAX('A. Operación'!E205:E212)</f>
        <v>0</v>
      </c>
      <c r="G25" s="3">
        <f t="shared" si="2"/>
        <v>0</v>
      </c>
      <c r="H25" s="3">
        <f>+'2. Financiero'!E22</f>
        <v>0</v>
      </c>
      <c r="I25" s="3"/>
      <c r="J25" s="3"/>
      <c r="K25" s="3"/>
      <c r="L25" s="3"/>
      <c r="M25" s="3"/>
      <c r="N25" s="3"/>
      <c r="O25" s="3"/>
      <c r="P25" s="3"/>
      <c r="Q25" s="3"/>
      <c r="R25" s="3"/>
      <c r="S25" s="3"/>
      <c r="T25" s="3"/>
      <c r="U25" s="3"/>
      <c r="V25" s="3"/>
      <c r="W25" s="3"/>
      <c r="X25" s="3"/>
      <c r="Y25" s="3"/>
      <c r="Z25" s="3"/>
      <c r="AA25" s="3"/>
      <c r="AB25" s="3"/>
      <c r="AC25" s="3"/>
      <c r="AD25" s="3"/>
      <c r="AE25" s="3"/>
      <c r="AF25" s="3"/>
      <c r="AG25" s="3"/>
      <c r="AH25" s="34">
        <f t="shared" si="0"/>
        <v>0</v>
      </c>
      <c r="AI25" s="52" t="str">
        <f t="shared" si="1"/>
        <v>ok</v>
      </c>
    </row>
    <row r="26" spans="1:35" x14ac:dyDescent="0.25">
      <c r="A26" s="34" t="s">
        <v>183</v>
      </c>
      <c r="B26" s="172">
        <f>+'2. Financiero'!C23</f>
        <v>0</v>
      </c>
      <c r="C26" s="173"/>
      <c r="D26" s="174"/>
      <c r="E26" s="136">
        <f>MIN('A. Operación'!D218:D225)</f>
        <v>0</v>
      </c>
      <c r="F26" s="136">
        <f>MAX('A. Operación'!E218:E225)</f>
        <v>0</v>
      </c>
      <c r="G26" s="3">
        <f t="shared" si="2"/>
        <v>0</v>
      </c>
      <c r="H26" s="3">
        <f>+'2. Financiero'!E23</f>
        <v>0</v>
      </c>
      <c r="I26" s="3"/>
      <c r="J26" s="3"/>
      <c r="K26" s="3"/>
      <c r="L26" s="3"/>
      <c r="M26" s="3"/>
      <c r="N26" s="3"/>
      <c r="O26" s="3"/>
      <c r="P26" s="3"/>
      <c r="Q26" s="3"/>
      <c r="R26" s="3"/>
      <c r="S26" s="3"/>
      <c r="T26" s="3"/>
      <c r="U26" s="3"/>
      <c r="V26" s="3"/>
      <c r="W26" s="3"/>
      <c r="X26" s="3"/>
      <c r="Y26" s="3"/>
      <c r="Z26" s="3"/>
      <c r="AA26" s="3"/>
      <c r="AB26" s="3"/>
      <c r="AC26" s="3"/>
      <c r="AD26" s="3"/>
      <c r="AE26" s="3"/>
      <c r="AF26" s="3"/>
      <c r="AG26" s="3"/>
      <c r="AH26" s="34">
        <f t="shared" si="0"/>
        <v>0</v>
      </c>
      <c r="AI26" s="52" t="str">
        <f t="shared" si="1"/>
        <v>ok</v>
      </c>
    </row>
    <row r="27" spans="1:35" x14ac:dyDescent="0.25">
      <c r="A27" s="34" t="s">
        <v>184</v>
      </c>
      <c r="B27" s="172">
        <f>+'2. Financiero'!C24</f>
        <v>0</v>
      </c>
      <c r="C27" s="173"/>
      <c r="D27" s="174"/>
      <c r="E27" s="136">
        <f>MIN('A. Operación'!D231:D238)</f>
        <v>0</v>
      </c>
      <c r="F27" s="136">
        <f>MAX('A. Operación'!E231:E238)</f>
        <v>0</v>
      </c>
      <c r="G27" s="3">
        <f t="shared" si="2"/>
        <v>0</v>
      </c>
      <c r="H27" s="3">
        <f>+'2. Financiero'!E24</f>
        <v>0</v>
      </c>
      <c r="I27" s="3"/>
      <c r="J27" s="3"/>
      <c r="K27" s="3"/>
      <c r="L27" s="3"/>
      <c r="M27" s="3"/>
      <c r="N27" s="3"/>
      <c r="O27" s="3"/>
      <c r="P27" s="3"/>
      <c r="Q27" s="3"/>
      <c r="R27" s="3"/>
      <c r="S27" s="3"/>
      <c r="T27" s="3"/>
      <c r="U27" s="3"/>
      <c r="V27" s="3"/>
      <c r="W27" s="3"/>
      <c r="X27" s="3"/>
      <c r="Y27" s="3"/>
      <c r="Z27" s="3"/>
      <c r="AA27" s="3"/>
      <c r="AB27" s="3"/>
      <c r="AC27" s="3"/>
      <c r="AD27" s="3"/>
      <c r="AE27" s="3"/>
      <c r="AF27" s="3"/>
      <c r="AG27" s="3"/>
      <c r="AH27" s="34">
        <f t="shared" si="0"/>
        <v>0</v>
      </c>
      <c r="AI27" s="52" t="str">
        <f t="shared" si="1"/>
        <v>ok</v>
      </c>
    </row>
    <row r="28" spans="1:35" x14ac:dyDescent="0.25">
      <c r="A28" s="34" t="s">
        <v>185</v>
      </c>
      <c r="B28" s="172">
        <f>+'2. Financiero'!C25</f>
        <v>0</v>
      </c>
      <c r="C28" s="173"/>
      <c r="D28" s="174"/>
      <c r="E28" s="136">
        <f>MIN('A. Operación'!D244:D251)</f>
        <v>0</v>
      </c>
      <c r="F28" s="136">
        <f>MAX('A. Operación'!E244:E251)</f>
        <v>0</v>
      </c>
      <c r="G28" s="3">
        <f t="shared" si="2"/>
        <v>0</v>
      </c>
      <c r="H28" s="3">
        <f>+'2. Financiero'!E25</f>
        <v>0</v>
      </c>
      <c r="I28" s="3"/>
      <c r="J28" s="3"/>
      <c r="K28" s="3"/>
      <c r="L28" s="3"/>
      <c r="M28" s="3"/>
      <c r="N28" s="3"/>
      <c r="O28" s="3"/>
      <c r="P28" s="3"/>
      <c r="Q28" s="3"/>
      <c r="R28" s="3"/>
      <c r="S28" s="3"/>
      <c r="T28" s="3"/>
      <c r="U28" s="3"/>
      <c r="V28" s="3"/>
      <c r="W28" s="3"/>
      <c r="X28" s="3"/>
      <c r="Y28" s="3"/>
      <c r="Z28" s="3"/>
      <c r="AA28" s="3"/>
      <c r="AB28" s="3"/>
      <c r="AC28" s="3"/>
      <c r="AD28" s="3"/>
      <c r="AE28" s="3"/>
      <c r="AF28" s="3"/>
      <c r="AG28" s="3"/>
      <c r="AH28" s="34">
        <f t="shared" si="0"/>
        <v>0</v>
      </c>
      <c r="AI28" s="52" t="str">
        <f t="shared" si="1"/>
        <v>ok</v>
      </c>
    </row>
    <row r="29" spans="1:35" x14ac:dyDescent="0.25">
      <c r="A29" s="34" t="s">
        <v>186</v>
      </c>
      <c r="B29" s="172">
        <f>+'2. Financiero'!C26</f>
        <v>0</v>
      </c>
      <c r="C29" s="173"/>
      <c r="D29" s="174"/>
      <c r="E29" s="136">
        <f>MIN('A. Operación'!D257:D264)</f>
        <v>0</v>
      </c>
      <c r="F29" s="136">
        <f>MAX('A. Operación'!E257:E264)</f>
        <v>0</v>
      </c>
      <c r="G29" s="3">
        <f t="shared" si="2"/>
        <v>0</v>
      </c>
      <c r="H29" s="3">
        <f>+'2. Financiero'!E26</f>
        <v>0</v>
      </c>
      <c r="I29" s="3"/>
      <c r="J29" s="3"/>
      <c r="K29" s="3"/>
      <c r="L29" s="3"/>
      <c r="M29" s="3"/>
      <c r="N29" s="3"/>
      <c r="O29" s="3"/>
      <c r="P29" s="3"/>
      <c r="Q29" s="3"/>
      <c r="R29" s="3"/>
      <c r="S29" s="3"/>
      <c r="T29" s="3"/>
      <c r="U29" s="3"/>
      <c r="V29" s="3"/>
      <c r="W29" s="3"/>
      <c r="X29" s="3"/>
      <c r="Y29" s="3"/>
      <c r="Z29" s="3"/>
      <c r="AA29" s="3"/>
      <c r="AB29" s="3"/>
      <c r="AC29" s="3"/>
      <c r="AD29" s="3"/>
      <c r="AE29" s="3"/>
      <c r="AF29" s="3"/>
      <c r="AG29" s="3"/>
      <c r="AH29" s="34">
        <f t="shared" si="0"/>
        <v>0</v>
      </c>
      <c r="AI29" s="52" t="str">
        <f t="shared" si="1"/>
        <v>ok</v>
      </c>
    </row>
    <row r="30" spans="1:35" x14ac:dyDescent="0.25">
      <c r="A30" s="34" t="s">
        <v>187</v>
      </c>
      <c r="B30" s="172">
        <f>+'2. Financiero'!C27</f>
        <v>0</v>
      </c>
      <c r="C30" s="173"/>
      <c r="D30" s="174"/>
      <c r="E30" s="136">
        <f>MIN('A. Operación'!D270:D277)</f>
        <v>0</v>
      </c>
      <c r="F30" s="136">
        <f>MAX('A. Operación'!E270:E277)</f>
        <v>0</v>
      </c>
      <c r="G30" s="3">
        <f t="shared" si="2"/>
        <v>0</v>
      </c>
      <c r="H30" s="3">
        <f>+'2. Financiero'!E27</f>
        <v>0</v>
      </c>
      <c r="I30" s="3"/>
      <c r="J30" s="3"/>
      <c r="K30" s="3"/>
      <c r="L30" s="3"/>
      <c r="M30" s="3"/>
      <c r="N30" s="3"/>
      <c r="O30" s="3"/>
      <c r="P30" s="3"/>
      <c r="Q30" s="3"/>
      <c r="R30" s="3"/>
      <c r="S30" s="3"/>
      <c r="T30" s="3"/>
      <c r="U30" s="3"/>
      <c r="V30" s="3"/>
      <c r="W30" s="3"/>
      <c r="X30" s="3"/>
      <c r="Y30" s="3"/>
      <c r="Z30" s="3"/>
      <c r="AA30" s="3"/>
      <c r="AB30" s="3"/>
      <c r="AC30" s="3"/>
      <c r="AD30" s="3"/>
      <c r="AE30" s="3"/>
      <c r="AF30" s="3"/>
      <c r="AG30" s="3"/>
      <c r="AH30" s="34">
        <f t="shared" si="0"/>
        <v>0</v>
      </c>
      <c r="AI30" s="52" t="str">
        <f t="shared" si="1"/>
        <v>ok</v>
      </c>
    </row>
    <row r="31" spans="1:35" x14ac:dyDescent="0.25">
      <c r="A31" s="34" t="s">
        <v>188</v>
      </c>
      <c r="B31" s="172">
        <f>+'2. Financiero'!C28</f>
        <v>0</v>
      </c>
      <c r="C31" s="173"/>
      <c r="D31" s="174"/>
      <c r="E31" s="136">
        <f>MIN('A. Operación'!D283:D290)</f>
        <v>0</v>
      </c>
      <c r="F31" s="136">
        <f>MAX('A. Operación'!E283:E290)</f>
        <v>0</v>
      </c>
      <c r="G31" s="3">
        <f t="shared" si="2"/>
        <v>0</v>
      </c>
      <c r="H31" s="3">
        <f>+'2. Financiero'!E28</f>
        <v>0</v>
      </c>
      <c r="I31" s="3"/>
      <c r="J31" s="3"/>
      <c r="K31" s="3"/>
      <c r="L31" s="3"/>
      <c r="M31" s="3"/>
      <c r="N31" s="3"/>
      <c r="O31" s="3"/>
      <c r="P31" s="3"/>
      <c r="Q31" s="3"/>
      <c r="R31" s="3"/>
      <c r="S31" s="3"/>
      <c r="T31" s="3"/>
      <c r="U31" s="3"/>
      <c r="V31" s="3"/>
      <c r="W31" s="3"/>
      <c r="X31" s="3"/>
      <c r="Y31" s="3"/>
      <c r="Z31" s="3"/>
      <c r="AA31" s="3"/>
      <c r="AB31" s="3"/>
      <c r="AC31" s="3"/>
      <c r="AD31" s="3"/>
      <c r="AE31" s="3"/>
      <c r="AF31" s="3"/>
      <c r="AG31" s="3"/>
      <c r="AH31" s="34">
        <f t="shared" si="0"/>
        <v>0</v>
      </c>
      <c r="AI31" s="52" t="str">
        <f t="shared" si="1"/>
        <v>ok</v>
      </c>
    </row>
    <row r="32" spans="1:35" x14ac:dyDescent="0.25">
      <c r="A32" s="34" t="s">
        <v>189</v>
      </c>
      <c r="B32" s="172">
        <f>+'2. Financiero'!C29</f>
        <v>0</v>
      </c>
      <c r="C32" s="173"/>
      <c r="D32" s="174"/>
      <c r="E32" s="136">
        <f>MIN('A. Operación'!D296:D303)</f>
        <v>0</v>
      </c>
      <c r="F32" s="136">
        <f>MAX('A. Operación'!E296:E303)</f>
        <v>0</v>
      </c>
      <c r="G32" s="3">
        <f t="shared" si="2"/>
        <v>0</v>
      </c>
      <c r="H32" s="3">
        <f>+'2. Financiero'!E29</f>
        <v>0</v>
      </c>
      <c r="I32" s="3"/>
      <c r="J32" s="3"/>
      <c r="K32" s="3"/>
      <c r="L32" s="3"/>
      <c r="M32" s="3"/>
      <c r="N32" s="3"/>
      <c r="O32" s="3"/>
      <c r="P32" s="3"/>
      <c r="Q32" s="3"/>
      <c r="R32" s="3"/>
      <c r="S32" s="3"/>
      <c r="T32" s="3"/>
      <c r="U32" s="3"/>
      <c r="V32" s="3"/>
      <c r="W32" s="3"/>
      <c r="X32" s="3"/>
      <c r="Y32" s="3"/>
      <c r="Z32" s="3"/>
      <c r="AA32" s="3"/>
      <c r="AB32" s="3"/>
      <c r="AC32" s="3"/>
      <c r="AD32" s="3"/>
      <c r="AE32" s="3"/>
      <c r="AF32" s="3"/>
      <c r="AG32" s="3"/>
      <c r="AH32" s="34">
        <f t="shared" si="0"/>
        <v>0</v>
      </c>
      <c r="AI32" s="52" t="str">
        <f t="shared" si="1"/>
        <v>ok</v>
      </c>
    </row>
    <row r="33" spans="1:35" x14ac:dyDescent="0.25">
      <c r="A33" s="34" t="s">
        <v>190</v>
      </c>
      <c r="B33" s="172">
        <f>+'2. Financiero'!C30</f>
        <v>0</v>
      </c>
      <c r="C33" s="173"/>
      <c r="D33" s="174"/>
      <c r="E33" s="136">
        <f>MIN('A. Operación'!D309:D316)</f>
        <v>0</v>
      </c>
      <c r="F33" s="136">
        <f>MAX('A. Operación'!E309:E316)</f>
        <v>0</v>
      </c>
      <c r="G33" s="3">
        <f t="shared" si="2"/>
        <v>0</v>
      </c>
      <c r="H33" s="3">
        <f>+'2. Financiero'!E30</f>
        <v>0</v>
      </c>
      <c r="I33" s="3"/>
      <c r="J33" s="3"/>
      <c r="K33" s="3"/>
      <c r="L33" s="3"/>
      <c r="M33" s="3"/>
      <c r="N33" s="3"/>
      <c r="O33" s="3"/>
      <c r="P33" s="3"/>
      <c r="Q33" s="3"/>
      <c r="R33" s="3"/>
      <c r="S33" s="3"/>
      <c r="T33" s="3"/>
      <c r="U33" s="3"/>
      <c r="V33" s="3"/>
      <c r="W33" s="3"/>
      <c r="X33" s="3"/>
      <c r="Y33" s="3"/>
      <c r="Z33" s="3"/>
      <c r="AA33" s="3"/>
      <c r="AB33" s="3"/>
      <c r="AC33" s="3"/>
      <c r="AD33" s="3"/>
      <c r="AE33" s="3"/>
      <c r="AF33" s="3"/>
      <c r="AG33" s="3"/>
      <c r="AH33" s="34">
        <f t="shared" si="0"/>
        <v>0</v>
      </c>
      <c r="AI33" s="52" t="str">
        <f t="shared" si="1"/>
        <v>ok</v>
      </c>
    </row>
    <row r="34" spans="1:35" x14ac:dyDescent="0.25">
      <c r="A34" s="34" t="s">
        <v>191</v>
      </c>
      <c r="B34" s="172">
        <f>+'2. Financiero'!C31</f>
        <v>0</v>
      </c>
      <c r="C34" s="173"/>
      <c r="D34" s="174"/>
      <c r="E34" s="136">
        <f>MIN('A. Operación'!D322:D329)</f>
        <v>0</v>
      </c>
      <c r="F34" s="136">
        <f>MAX('A. Operación'!E322:E329)</f>
        <v>0</v>
      </c>
      <c r="G34" s="3">
        <f t="shared" si="2"/>
        <v>0</v>
      </c>
      <c r="H34" s="3">
        <f>+'2. Financiero'!E31</f>
        <v>0</v>
      </c>
      <c r="I34" s="3"/>
      <c r="J34" s="3"/>
      <c r="K34" s="3"/>
      <c r="L34" s="3"/>
      <c r="M34" s="3"/>
      <c r="N34" s="3"/>
      <c r="O34" s="3"/>
      <c r="P34" s="3"/>
      <c r="Q34" s="3"/>
      <c r="R34" s="3"/>
      <c r="S34" s="3"/>
      <c r="T34" s="3"/>
      <c r="U34" s="3"/>
      <c r="V34" s="3"/>
      <c r="W34" s="3"/>
      <c r="X34" s="3"/>
      <c r="Y34" s="3"/>
      <c r="Z34" s="3"/>
      <c r="AA34" s="3"/>
      <c r="AB34" s="3"/>
      <c r="AC34" s="3"/>
      <c r="AD34" s="3"/>
      <c r="AE34" s="3"/>
      <c r="AF34" s="3"/>
      <c r="AG34" s="3"/>
      <c r="AH34" s="34">
        <f t="shared" si="0"/>
        <v>0</v>
      </c>
      <c r="AI34" s="52" t="str">
        <f t="shared" si="1"/>
        <v>ok</v>
      </c>
    </row>
    <row r="35" spans="1:35" x14ac:dyDescent="0.25">
      <c r="A35" s="34" t="s">
        <v>192</v>
      </c>
      <c r="B35" s="172">
        <f>+'2. Financiero'!C32</f>
        <v>0</v>
      </c>
      <c r="C35" s="173"/>
      <c r="D35" s="174"/>
      <c r="E35" s="136">
        <f>MIN('A. Operación'!D335:D342)</f>
        <v>0</v>
      </c>
      <c r="F35" s="136">
        <f>MAX('A. Operación'!E335:E342)</f>
        <v>0</v>
      </c>
      <c r="G35" s="3">
        <f t="shared" si="2"/>
        <v>0</v>
      </c>
      <c r="H35" s="3">
        <f>+'2. Financiero'!E32</f>
        <v>0</v>
      </c>
      <c r="I35" s="3"/>
      <c r="J35" s="3"/>
      <c r="K35" s="3"/>
      <c r="L35" s="3"/>
      <c r="M35" s="3"/>
      <c r="N35" s="3"/>
      <c r="O35" s="3"/>
      <c r="P35" s="3"/>
      <c r="Q35" s="3"/>
      <c r="R35" s="3"/>
      <c r="S35" s="3"/>
      <c r="T35" s="3"/>
      <c r="U35" s="3"/>
      <c r="V35" s="3"/>
      <c r="W35" s="3"/>
      <c r="X35" s="3"/>
      <c r="Y35" s="3"/>
      <c r="Z35" s="3"/>
      <c r="AA35" s="3"/>
      <c r="AB35" s="3"/>
      <c r="AC35" s="3"/>
      <c r="AD35" s="3"/>
      <c r="AE35" s="3"/>
      <c r="AF35" s="3"/>
      <c r="AG35" s="3"/>
      <c r="AH35" s="34">
        <f t="shared" si="0"/>
        <v>0</v>
      </c>
      <c r="AI35" s="52" t="str">
        <f t="shared" si="1"/>
        <v>ok</v>
      </c>
    </row>
    <row r="36" spans="1:35" x14ac:dyDescent="0.25">
      <c r="A36" s="34" t="s">
        <v>193</v>
      </c>
      <c r="B36" s="172">
        <f>+'2. Financiero'!C33</f>
        <v>0</v>
      </c>
      <c r="C36" s="173"/>
      <c r="D36" s="174"/>
      <c r="E36" s="136">
        <f>MIN('A. Operación'!D348:D355)</f>
        <v>0</v>
      </c>
      <c r="F36" s="136">
        <f>MAX('A. Operación'!E348:E355)</f>
        <v>0</v>
      </c>
      <c r="G36" s="3">
        <f t="shared" si="2"/>
        <v>0</v>
      </c>
      <c r="H36" s="3">
        <f>+'2. Financiero'!E33</f>
        <v>0</v>
      </c>
      <c r="I36" s="3"/>
      <c r="J36" s="3"/>
      <c r="K36" s="3"/>
      <c r="L36" s="3"/>
      <c r="M36" s="3"/>
      <c r="N36" s="3"/>
      <c r="O36" s="3"/>
      <c r="P36" s="3"/>
      <c r="Q36" s="3"/>
      <c r="R36" s="3"/>
      <c r="S36" s="3"/>
      <c r="T36" s="3"/>
      <c r="U36" s="3"/>
      <c r="V36" s="3"/>
      <c r="W36" s="3"/>
      <c r="X36" s="3"/>
      <c r="Y36" s="3"/>
      <c r="Z36" s="3"/>
      <c r="AA36" s="3"/>
      <c r="AB36" s="3"/>
      <c r="AC36" s="3"/>
      <c r="AD36" s="3"/>
      <c r="AE36" s="3"/>
      <c r="AF36" s="3"/>
      <c r="AG36" s="3"/>
      <c r="AH36" s="34">
        <f t="shared" si="0"/>
        <v>0</v>
      </c>
      <c r="AI36" s="52" t="str">
        <f t="shared" si="1"/>
        <v>ok</v>
      </c>
    </row>
    <row r="37" spans="1:35" x14ac:dyDescent="0.25">
      <c r="A37" s="34" t="s">
        <v>194</v>
      </c>
      <c r="B37" s="172">
        <f>+'2. Financiero'!C34</f>
        <v>0</v>
      </c>
      <c r="C37" s="173"/>
      <c r="D37" s="174"/>
      <c r="E37" s="136">
        <f>MIN('A. Operación'!D361:D368)</f>
        <v>0</v>
      </c>
      <c r="F37" s="136">
        <f>MAX('A. Operación'!E361:E368)</f>
        <v>0</v>
      </c>
      <c r="G37" s="3">
        <f t="shared" si="2"/>
        <v>0</v>
      </c>
      <c r="H37" s="3">
        <f>+'2. Financiero'!E34</f>
        <v>0</v>
      </c>
      <c r="I37" s="3"/>
      <c r="J37" s="3"/>
      <c r="K37" s="3"/>
      <c r="L37" s="3"/>
      <c r="M37" s="3"/>
      <c r="N37" s="3"/>
      <c r="O37" s="3"/>
      <c r="P37" s="3"/>
      <c r="Q37" s="3"/>
      <c r="R37" s="3"/>
      <c r="S37" s="3"/>
      <c r="T37" s="3"/>
      <c r="U37" s="3"/>
      <c r="V37" s="3"/>
      <c r="W37" s="3"/>
      <c r="X37" s="3"/>
      <c r="Y37" s="3"/>
      <c r="Z37" s="3"/>
      <c r="AA37" s="3"/>
      <c r="AB37" s="3"/>
      <c r="AC37" s="3"/>
      <c r="AD37" s="3"/>
      <c r="AE37" s="3"/>
      <c r="AF37" s="3"/>
      <c r="AG37" s="3"/>
      <c r="AH37" s="34">
        <f t="shared" si="0"/>
        <v>0</v>
      </c>
      <c r="AI37" s="52" t="str">
        <f t="shared" si="1"/>
        <v>ok</v>
      </c>
    </row>
    <row r="38" spans="1:35" x14ac:dyDescent="0.25">
      <c r="A38" s="34" t="s">
        <v>195</v>
      </c>
      <c r="B38" s="172">
        <f>+'2. Financiero'!C35</f>
        <v>0</v>
      </c>
      <c r="C38" s="173"/>
      <c r="D38" s="174"/>
      <c r="E38" s="136">
        <f>MIN('A. Operación'!D374:D381)</f>
        <v>0</v>
      </c>
      <c r="F38" s="136">
        <f>MAX('A. Operación'!E374:E381)</f>
        <v>0</v>
      </c>
      <c r="G38" s="3">
        <f t="shared" si="2"/>
        <v>0</v>
      </c>
      <c r="H38" s="3">
        <f>+'2. Financiero'!E35</f>
        <v>0</v>
      </c>
      <c r="I38" s="3"/>
      <c r="J38" s="3"/>
      <c r="K38" s="3"/>
      <c r="L38" s="3"/>
      <c r="M38" s="3"/>
      <c r="N38" s="3"/>
      <c r="O38" s="3"/>
      <c r="P38" s="3"/>
      <c r="Q38" s="3"/>
      <c r="R38" s="3"/>
      <c r="S38" s="3"/>
      <c r="T38" s="3"/>
      <c r="U38" s="3"/>
      <c r="V38" s="3"/>
      <c r="W38" s="3"/>
      <c r="X38" s="3"/>
      <c r="Y38" s="3"/>
      <c r="Z38" s="3"/>
      <c r="AA38" s="3"/>
      <c r="AB38" s="3"/>
      <c r="AC38" s="3"/>
      <c r="AD38" s="3"/>
      <c r="AE38" s="3"/>
      <c r="AF38" s="3"/>
      <c r="AG38" s="3"/>
      <c r="AH38" s="34">
        <f t="shared" si="0"/>
        <v>0</v>
      </c>
      <c r="AI38" s="52" t="str">
        <f t="shared" si="1"/>
        <v>ok</v>
      </c>
    </row>
    <row r="39" spans="1:35" x14ac:dyDescent="0.25">
      <c r="A39" s="34" t="s">
        <v>196</v>
      </c>
      <c r="B39" s="172">
        <f>+'2. Financiero'!C36</f>
        <v>0</v>
      </c>
      <c r="C39" s="173"/>
      <c r="D39" s="174"/>
      <c r="E39" s="136">
        <f>MIN('A. Operación'!D387:D394)</f>
        <v>0</v>
      </c>
      <c r="F39" s="136">
        <f>MAX('A. Operación'!E387:E394)</f>
        <v>0</v>
      </c>
      <c r="G39" s="3">
        <f t="shared" si="2"/>
        <v>0</v>
      </c>
      <c r="H39" s="3">
        <f>+'2. Financiero'!E36</f>
        <v>0</v>
      </c>
      <c r="I39" s="3"/>
      <c r="J39" s="3"/>
      <c r="K39" s="3"/>
      <c r="L39" s="3"/>
      <c r="M39" s="3"/>
      <c r="N39" s="3"/>
      <c r="O39" s="3"/>
      <c r="P39" s="3"/>
      <c r="Q39" s="3"/>
      <c r="R39" s="3"/>
      <c r="S39" s="3"/>
      <c r="T39" s="3"/>
      <c r="U39" s="3"/>
      <c r="V39" s="3"/>
      <c r="W39" s="3"/>
      <c r="X39" s="3"/>
      <c r="Y39" s="3"/>
      <c r="Z39" s="3"/>
      <c r="AA39" s="3"/>
      <c r="AB39" s="3"/>
      <c r="AC39" s="3"/>
      <c r="AD39" s="3"/>
      <c r="AE39" s="3"/>
      <c r="AF39" s="3"/>
      <c r="AG39" s="3"/>
      <c r="AH39" s="34">
        <f t="shared" si="0"/>
        <v>0</v>
      </c>
      <c r="AI39" s="52" t="str">
        <f t="shared" si="1"/>
        <v>ok</v>
      </c>
    </row>
    <row r="40" spans="1:35" x14ac:dyDescent="0.25">
      <c r="H40" s="3">
        <f>+SUM(H10:H39)</f>
        <v>0</v>
      </c>
      <c r="I40" s="3">
        <f>+SUM(I10:I39)</f>
        <v>0</v>
      </c>
      <c r="J40" s="3">
        <f t="shared" ref="J40:AH40" si="3">+SUM(J10:J39)</f>
        <v>0</v>
      </c>
      <c r="K40" s="3">
        <f t="shared" si="3"/>
        <v>0</v>
      </c>
      <c r="L40" s="3">
        <f t="shared" si="3"/>
        <v>0</v>
      </c>
      <c r="M40" s="3">
        <f t="shared" si="3"/>
        <v>0</v>
      </c>
      <c r="N40" s="3">
        <f t="shared" si="3"/>
        <v>0</v>
      </c>
      <c r="O40" s="3">
        <f t="shared" si="3"/>
        <v>0</v>
      </c>
      <c r="P40" s="3">
        <f t="shared" si="3"/>
        <v>0</v>
      </c>
      <c r="Q40" s="3">
        <f t="shared" si="3"/>
        <v>0</v>
      </c>
      <c r="R40" s="3">
        <f t="shared" si="3"/>
        <v>0</v>
      </c>
      <c r="S40" s="3">
        <f t="shared" si="3"/>
        <v>0</v>
      </c>
      <c r="T40" s="3">
        <f t="shared" ref="T40:U40" si="4">+SUM(T10:T39)</f>
        <v>0</v>
      </c>
      <c r="U40" s="3">
        <f t="shared" si="4"/>
        <v>0</v>
      </c>
      <c r="V40" s="3">
        <f t="shared" ref="V40:AG40" si="5">+SUM(V10:V39)</f>
        <v>0</v>
      </c>
      <c r="W40" s="3">
        <f t="shared" si="5"/>
        <v>0</v>
      </c>
      <c r="X40" s="3">
        <f t="shared" si="5"/>
        <v>0</v>
      </c>
      <c r="Y40" s="3">
        <f t="shared" si="5"/>
        <v>0</v>
      </c>
      <c r="Z40" s="3">
        <f t="shared" si="5"/>
        <v>0</v>
      </c>
      <c r="AA40" s="3">
        <f t="shared" si="5"/>
        <v>0</v>
      </c>
      <c r="AB40" s="3">
        <f t="shared" si="5"/>
        <v>0</v>
      </c>
      <c r="AC40" s="3">
        <f t="shared" si="5"/>
        <v>0</v>
      </c>
      <c r="AD40" s="3">
        <f t="shared" si="5"/>
        <v>0</v>
      </c>
      <c r="AE40" s="3">
        <f t="shared" si="5"/>
        <v>0</v>
      </c>
      <c r="AF40" s="3">
        <f t="shared" si="5"/>
        <v>0</v>
      </c>
      <c r="AG40" s="3">
        <f t="shared" si="5"/>
        <v>0</v>
      </c>
      <c r="AH40" s="3">
        <f t="shared" si="3"/>
        <v>0</v>
      </c>
    </row>
    <row r="41" spans="1:35" x14ac:dyDescent="0.25">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row>
    <row r="42" spans="1:35" ht="24" customHeight="1" x14ac:dyDescent="0.35">
      <c r="B42" s="58" t="s">
        <v>4</v>
      </c>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row>
    <row r="43" spans="1:35" ht="30" x14ac:dyDescent="0.25">
      <c r="A43" s="51" t="s">
        <v>18</v>
      </c>
      <c r="B43" s="50" t="s">
        <v>48</v>
      </c>
      <c r="C43" s="50" t="s">
        <v>47</v>
      </c>
      <c r="D43" s="50" t="s">
        <v>11</v>
      </c>
      <c r="E43" s="50" t="s">
        <v>10</v>
      </c>
      <c r="F43" s="50" t="s">
        <v>81</v>
      </c>
      <c r="G43" s="50" t="s">
        <v>117</v>
      </c>
      <c r="H43" s="93" t="s">
        <v>108</v>
      </c>
      <c r="I43" s="51" t="s">
        <v>49</v>
      </c>
      <c r="J43" s="51" t="s">
        <v>50</v>
      </c>
      <c r="K43" s="51" t="s">
        <v>51</v>
      </c>
      <c r="L43" s="51" t="s">
        <v>52</v>
      </c>
      <c r="M43" s="51" t="s">
        <v>53</v>
      </c>
      <c r="N43" s="51" t="s">
        <v>54</v>
      </c>
      <c r="O43" s="51" t="s">
        <v>55</v>
      </c>
      <c r="P43" s="51" t="s">
        <v>56</v>
      </c>
      <c r="Q43" s="51" t="s">
        <v>57</v>
      </c>
      <c r="R43" s="51" t="s">
        <v>58</v>
      </c>
      <c r="S43" s="51" t="s">
        <v>59</v>
      </c>
      <c r="T43" s="51" t="s">
        <v>60</v>
      </c>
      <c r="U43" s="51" t="s">
        <v>77</v>
      </c>
      <c r="V43" s="51" t="s">
        <v>197</v>
      </c>
      <c r="W43" s="51" t="s">
        <v>198</v>
      </c>
      <c r="X43" s="51" t="s">
        <v>199</v>
      </c>
      <c r="Y43" s="51" t="s">
        <v>200</v>
      </c>
      <c r="Z43" s="51" t="s">
        <v>201</v>
      </c>
      <c r="AA43" s="51" t="s">
        <v>202</v>
      </c>
      <c r="AB43" s="51" t="s">
        <v>203</v>
      </c>
      <c r="AC43" s="51" t="s">
        <v>204</v>
      </c>
      <c r="AD43" s="51" t="s">
        <v>205</v>
      </c>
      <c r="AE43" s="51" t="s">
        <v>206</v>
      </c>
      <c r="AF43" s="51" t="s">
        <v>207</v>
      </c>
      <c r="AG43" s="51" t="s">
        <v>208</v>
      </c>
      <c r="AH43" s="51" t="s">
        <v>41</v>
      </c>
      <c r="AI43" s="51" t="s">
        <v>66</v>
      </c>
    </row>
    <row r="44" spans="1:35" x14ac:dyDescent="0.25">
      <c r="A44" s="32" t="s">
        <v>167</v>
      </c>
      <c r="B44" s="34">
        <f>+'Ab.Equipo profesional Consultor'!B8</f>
        <v>0</v>
      </c>
      <c r="C44" s="34">
        <f>+'Ab.Equipo profesional Consultor'!C8</f>
        <v>0</v>
      </c>
      <c r="D44" s="34">
        <f>+'Ab.Equipo profesional Consultor'!E8</f>
        <v>0</v>
      </c>
      <c r="E44" s="34">
        <f>+'Ab.Equipo profesional Consultor'!F8</f>
        <v>0</v>
      </c>
      <c r="F44" s="34">
        <f>+'Ab.Equipo profesional Consultor'!G8</f>
        <v>0</v>
      </c>
      <c r="G44" s="34" t="e">
        <f t="shared" ref="G44:G50" si="6">+H44/F44</f>
        <v>#DIV/0!</v>
      </c>
      <c r="H44" s="34">
        <f>+'Ab.Equipo profesional Consultor'!L8</f>
        <v>0</v>
      </c>
      <c r="I44" s="3"/>
      <c r="J44" s="3"/>
      <c r="K44" s="3"/>
      <c r="L44" s="3"/>
      <c r="M44" s="3"/>
      <c r="N44" s="3"/>
      <c r="O44" s="3"/>
      <c r="P44" s="3"/>
      <c r="Q44" s="3"/>
      <c r="R44" s="3"/>
      <c r="S44" s="3"/>
      <c r="T44" s="3"/>
      <c r="U44" s="3"/>
      <c r="V44" s="3"/>
      <c r="W44" s="3"/>
      <c r="X44" s="3"/>
      <c r="Y44" s="3"/>
      <c r="Z44" s="3"/>
      <c r="AA44" s="3"/>
      <c r="AB44" s="3"/>
      <c r="AC44" s="3"/>
      <c r="AD44" s="3"/>
      <c r="AE44" s="3"/>
      <c r="AF44" s="3"/>
      <c r="AG44" s="3"/>
      <c r="AH44" s="34">
        <f t="shared" ref="AH44:AH50" si="7">+SUM(I44:AG44)</f>
        <v>0</v>
      </c>
      <c r="AI44" s="52" t="str">
        <f t="shared" ref="AI44:AI50" si="8">IF(H44=AH44,"ok","Error, diferencia de : $"&amp;ABS(AH44-H44))</f>
        <v>ok</v>
      </c>
    </row>
    <row r="45" spans="1:35" x14ac:dyDescent="0.25">
      <c r="A45" s="32" t="s">
        <v>168</v>
      </c>
      <c r="B45" s="34">
        <f>+'Ab.Equipo profesional Consultor'!B9</f>
        <v>0</v>
      </c>
      <c r="C45" s="34">
        <f>+'Ab.Equipo profesional Consultor'!C9</f>
        <v>0</v>
      </c>
      <c r="D45" s="34">
        <f>+'Ab.Equipo profesional Consultor'!E9</f>
        <v>0</v>
      </c>
      <c r="E45" s="34">
        <f>+'Ab.Equipo profesional Consultor'!F9</f>
        <v>0</v>
      </c>
      <c r="F45" s="34">
        <f>+'Ab.Equipo profesional Consultor'!G9</f>
        <v>0</v>
      </c>
      <c r="G45" s="34" t="e">
        <f t="shared" si="6"/>
        <v>#DIV/0!</v>
      </c>
      <c r="H45" s="34">
        <f>+'Ab.Equipo profesional Consultor'!L9</f>
        <v>0</v>
      </c>
      <c r="I45" s="3"/>
      <c r="J45" s="3"/>
      <c r="K45" s="3"/>
      <c r="L45" s="3"/>
      <c r="M45" s="3"/>
      <c r="N45" s="3"/>
      <c r="O45" s="3"/>
      <c r="P45" s="3"/>
      <c r="Q45" s="3"/>
      <c r="R45" s="3"/>
      <c r="S45" s="3"/>
      <c r="T45" s="3"/>
      <c r="U45" s="3"/>
      <c r="V45" s="3"/>
      <c r="W45" s="3"/>
      <c r="X45" s="3"/>
      <c r="Y45" s="3"/>
      <c r="Z45" s="3"/>
      <c r="AA45" s="3"/>
      <c r="AB45" s="3"/>
      <c r="AC45" s="3"/>
      <c r="AD45" s="3"/>
      <c r="AE45" s="3"/>
      <c r="AF45" s="3"/>
      <c r="AG45" s="3"/>
      <c r="AH45" s="34">
        <f t="shared" si="7"/>
        <v>0</v>
      </c>
      <c r="AI45" s="52" t="str">
        <f t="shared" si="8"/>
        <v>ok</v>
      </c>
    </row>
    <row r="46" spans="1:35" x14ac:dyDescent="0.25">
      <c r="A46" s="32" t="s">
        <v>169</v>
      </c>
      <c r="B46" s="34">
        <f>+'Ab.Equipo profesional Consultor'!B10</f>
        <v>0</v>
      </c>
      <c r="C46" s="34">
        <f>+'Ab.Equipo profesional Consultor'!C10</f>
        <v>0</v>
      </c>
      <c r="D46" s="34">
        <f>+'Ab.Equipo profesional Consultor'!E10</f>
        <v>0</v>
      </c>
      <c r="E46" s="34">
        <f>+'Ab.Equipo profesional Consultor'!F10</f>
        <v>0</v>
      </c>
      <c r="F46" s="34">
        <f>+'Ab.Equipo profesional Consultor'!G10</f>
        <v>0</v>
      </c>
      <c r="G46" s="34" t="e">
        <f t="shared" si="6"/>
        <v>#DIV/0!</v>
      </c>
      <c r="H46" s="34">
        <f>+'Ab.Equipo profesional Consultor'!L10</f>
        <v>0</v>
      </c>
      <c r="I46" s="3"/>
      <c r="J46" s="3"/>
      <c r="K46" s="3"/>
      <c r="L46" s="3"/>
      <c r="M46" s="3"/>
      <c r="N46" s="3"/>
      <c r="O46" s="3"/>
      <c r="P46" s="3"/>
      <c r="Q46" s="3"/>
      <c r="R46" s="3"/>
      <c r="S46" s="3"/>
      <c r="T46" s="3"/>
      <c r="U46" s="3"/>
      <c r="V46" s="3"/>
      <c r="W46" s="3"/>
      <c r="X46" s="3"/>
      <c r="Y46" s="3"/>
      <c r="Z46" s="3"/>
      <c r="AA46" s="3"/>
      <c r="AB46" s="3"/>
      <c r="AC46" s="3"/>
      <c r="AD46" s="3"/>
      <c r="AE46" s="3"/>
      <c r="AF46" s="3"/>
      <c r="AG46" s="3"/>
      <c r="AH46" s="34">
        <f t="shared" si="7"/>
        <v>0</v>
      </c>
      <c r="AI46" s="52" t="str">
        <f t="shared" si="8"/>
        <v>ok</v>
      </c>
    </row>
    <row r="47" spans="1:35" x14ac:dyDescent="0.25">
      <c r="A47" s="32" t="s">
        <v>170</v>
      </c>
      <c r="B47" s="34">
        <f>+'Ab.Equipo profesional Consultor'!B11</f>
        <v>0</v>
      </c>
      <c r="C47" s="34">
        <f>+'Ab.Equipo profesional Consultor'!C11</f>
        <v>0</v>
      </c>
      <c r="D47" s="34">
        <f>+'Ab.Equipo profesional Consultor'!E11</f>
        <v>0</v>
      </c>
      <c r="E47" s="34">
        <f>+'Ab.Equipo profesional Consultor'!F11</f>
        <v>0</v>
      </c>
      <c r="F47" s="34">
        <f>+'Ab.Equipo profesional Consultor'!G11</f>
        <v>0</v>
      </c>
      <c r="G47" s="34" t="e">
        <f t="shared" si="6"/>
        <v>#DIV/0!</v>
      </c>
      <c r="H47" s="34">
        <f>+'Ab.Equipo profesional Consultor'!L11</f>
        <v>0</v>
      </c>
      <c r="I47" s="3"/>
      <c r="J47" s="3"/>
      <c r="K47" s="3"/>
      <c r="L47" s="3"/>
      <c r="M47" s="3"/>
      <c r="N47" s="3"/>
      <c r="O47" s="3"/>
      <c r="P47" s="3"/>
      <c r="Q47" s="3"/>
      <c r="R47" s="3"/>
      <c r="S47" s="3"/>
      <c r="T47" s="3"/>
      <c r="U47" s="3"/>
      <c r="V47" s="3"/>
      <c r="W47" s="3"/>
      <c r="X47" s="3"/>
      <c r="Y47" s="3"/>
      <c r="Z47" s="3"/>
      <c r="AA47" s="3"/>
      <c r="AB47" s="3"/>
      <c r="AC47" s="3"/>
      <c r="AD47" s="3"/>
      <c r="AE47" s="3"/>
      <c r="AF47" s="3"/>
      <c r="AG47" s="3"/>
      <c r="AH47" s="34">
        <f t="shared" si="7"/>
        <v>0</v>
      </c>
      <c r="AI47" s="52" t="str">
        <f t="shared" si="8"/>
        <v>ok</v>
      </c>
    </row>
    <row r="48" spans="1:35" x14ac:dyDescent="0.25">
      <c r="A48" s="32" t="s">
        <v>171</v>
      </c>
      <c r="B48" s="34">
        <f>+'Ab.Equipo profesional Consultor'!B12</f>
        <v>0</v>
      </c>
      <c r="C48" s="34">
        <f>+'Ab.Equipo profesional Consultor'!C12</f>
        <v>0</v>
      </c>
      <c r="D48" s="34">
        <f>+'Ab.Equipo profesional Consultor'!E12</f>
        <v>0</v>
      </c>
      <c r="E48" s="34">
        <f>+'Ab.Equipo profesional Consultor'!F12</f>
        <v>0</v>
      </c>
      <c r="F48" s="34">
        <f>+'Ab.Equipo profesional Consultor'!G12</f>
        <v>0</v>
      </c>
      <c r="G48" s="34" t="e">
        <f t="shared" si="6"/>
        <v>#DIV/0!</v>
      </c>
      <c r="H48" s="34">
        <f>+'Ab.Equipo profesional Consultor'!L12</f>
        <v>0</v>
      </c>
      <c r="I48" s="3"/>
      <c r="J48" s="3"/>
      <c r="K48" s="3"/>
      <c r="L48" s="3"/>
      <c r="M48" s="3"/>
      <c r="N48" s="3"/>
      <c r="O48" s="3"/>
      <c r="P48" s="3"/>
      <c r="Q48" s="3"/>
      <c r="R48" s="3"/>
      <c r="S48" s="3"/>
      <c r="T48" s="3"/>
      <c r="U48" s="3"/>
      <c r="V48" s="3"/>
      <c r="W48" s="3"/>
      <c r="X48" s="3"/>
      <c r="Y48" s="3"/>
      <c r="Z48" s="3"/>
      <c r="AA48" s="3"/>
      <c r="AB48" s="3"/>
      <c r="AC48" s="3"/>
      <c r="AD48" s="3"/>
      <c r="AE48" s="3"/>
      <c r="AF48" s="3"/>
      <c r="AG48" s="3"/>
      <c r="AH48" s="34">
        <f t="shared" si="7"/>
        <v>0</v>
      </c>
      <c r="AI48" s="52" t="str">
        <f t="shared" si="8"/>
        <v>ok</v>
      </c>
    </row>
    <row r="49" spans="1:35" x14ac:dyDescent="0.25">
      <c r="A49" s="32" t="s">
        <v>172</v>
      </c>
      <c r="B49" s="34">
        <f>+'Ab.Equipo profesional Consultor'!B13</f>
        <v>0</v>
      </c>
      <c r="C49" s="34">
        <f>+'Ab.Equipo profesional Consultor'!C13</f>
        <v>0</v>
      </c>
      <c r="D49" s="34">
        <f>+'Ab.Equipo profesional Consultor'!E13</f>
        <v>0</v>
      </c>
      <c r="E49" s="34">
        <f>+'Ab.Equipo profesional Consultor'!F13</f>
        <v>0</v>
      </c>
      <c r="F49" s="34">
        <f>+'Ab.Equipo profesional Consultor'!G13</f>
        <v>0</v>
      </c>
      <c r="G49" s="34" t="e">
        <f t="shared" si="6"/>
        <v>#DIV/0!</v>
      </c>
      <c r="H49" s="34">
        <f>+'Ab.Equipo profesional Consultor'!L13</f>
        <v>0</v>
      </c>
      <c r="I49" s="3"/>
      <c r="J49" s="3"/>
      <c r="K49" s="3"/>
      <c r="L49" s="3"/>
      <c r="M49" s="3"/>
      <c r="N49" s="3"/>
      <c r="O49" s="3"/>
      <c r="P49" s="3"/>
      <c r="Q49" s="3"/>
      <c r="R49" s="3"/>
      <c r="S49" s="3"/>
      <c r="T49" s="3"/>
      <c r="U49" s="3"/>
      <c r="V49" s="3"/>
      <c r="W49" s="3"/>
      <c r="X49" s="3"/>
      <c r="Y49" s="3"/>
      <c r="Z49" s="3"/>
      <c r="AA49" s="3"/>
      <c r="AB49" s="3"/>
      <c r="AC49" s="3"/>
      <c r="AD49" s="3"/>
      <c r="AE49" s="3"/>
      <c r="AF49" s="3"/>
      <c r="AG49" s="3"/>
      <c r="AH49" s="34">
        <f t="shared" si="7"/>
        <v>0</v>
      </c>
      <c r="AI49" s="52" t="str">
        <f t="shared" si="8"/>
        <v>ok</v>
      </c>
    </row>
    <row r="50" spans="1:35" x14ac:dyDescent="0.25">
      <c r="A50" s="32" t="s">
        <v>173</v>
      </c>
      <c r="B50" s="34">
        <f>+'Ab.Equipo profesional Consultor'!B14</f>
        <v>0</v>
      </c>
      <c r="C50" s="34">
        <f>+'Ab.Equipo profesional Consultor'!C14</f>
        <v>0</v>
      </c>
      <c r="D50" s="34">
        <f>+'Ab.Equipo profesional Consultor'!E14</f>
        <v>0</v>
      </c>
      <c r="E50" s="34">
        <f>+'Ab.Equipo profesional Consultor'!F14</f>
        <v>0</v>
      </c>
      <c r="F50" s="34">
        <f>+'Ab.Equipo profesional Consultor'!G14</f>
        <v>0</v>
      </c>
      <c r="G50" s="34" t="e">
        <f t="shared" si="6"/>
        <v>#DIV/0!</v>
      </c>
      <c r="H50" s="34">
        <f>+'Ab.Equipo profesional Consultor'!L14</f>
        <v>0</v>
      </c>
      <c r="I50" s="3"/>
      <c r="J50" s="3"/>
      <c r="K50" s="3"/>
      <c r="L50" s="3"/>
      <c r="M50" s="3"/>
      <c r="N50" s="3"/>
      <c r="O50" s="3"/>
      <c r="P50" s="3"/>
      <c r="Q50" s="3"/>
      <c r="R50" s="3"/>
      <c r="S50" s="3"/>
      <c r="T50" s="3"/>
      <c r="U50" s="3"/>
      <c r="V50" s="3"/>
      <c r="W50" s="3"/>
      <c r="X50" s="3"/>
      <c r="Y50" s="3"/>
      <c r="Z50" s="3"/>
      <c r="AA50" s="3"/>
      <c r="AB50" s="3"/>
      <c r="AC50" s="3"/>
      <c r="AD50" s="3"/>
      <c r="AE50" s="3"/>
      <c r="AF50" s="3"/>
      <c r="AG50" s="3"/>
      <c r="AH50" s="34">
        <f t="shared" si="7"/>
        <v>0</v>
      </c>
      <c r="AI50" s="52" t="str">
        <f t="shared" si="8"/>
        <v>ok</v>
      </c>
    </row>
    <row r="51" spans="1:35" x14ac:dyDescent="0.25">
      <c r="B51" s="54"/>
      <c r="C51" s="54"/>
      <c r="D51" s="54"/>
      <c r="E51" s="54"/>
      <c r="F51" s="54"/>
      <c r="G51" s="54"/>
      <c r="H51" s="3">
        <f t="shared" ref="H51:T51" si="9">SUM(H44:H50)</f>
        <v>0</v>
      </c>
      <c r="I51" s="3">
        <f t="shared" si="9"/>
        <v>0</v>
      </c>
      <c r="J51" s="3">
        <f t="shared" si="9"/>
        <v>0</v>
      </c>
      <c r="K51" s="3">
        <f t="shared" si="9"/>
        <v>0</v>
      </c>
      <c r="L51" s="3">
        <f t="shared" si="9"/>
        <v>0</v>
      </c>
      <c r="M51" s="3">
        <f t="shared" si="9"/>
        <v>0</v>
      </c>
      <c r="N51" s="3">
        <f t="shared" si="9"/>
        <v>0</v>
      </c>
      <c r="O51" s="3">
        <f t="shared" si="9"/>
        <v>0</v>
      </c>
      <c r="P51" s="3">
        <f t="shared" si="9"/>
        <v>0</v>
      </c>
      <c r="Q51" s="3">
        <f t="shared" si="9"/>
        <v>0</v>
      </c>
      <c r="R51" s="3">
        <f t="shared" si="9"/>
        <v>0</v>
      </c>
      <c r="S51" s="3">
        <f t="shared" si="9"/>
        <v>0</v>
      </c>
      <c r="T51" s="3">
        <f t="shared" si="9"/>
        <v>0</v>
      </c>
      <c r="U51" s="3">
        <f t="shared" ref="U51:AG51" si="10">SUM(U44:U50)</f>
        <v>0</v>
      </c>
      <c r="V51" s="3">
        <f t="shared" si="10"/>
        <v>0</v>
      </c>
      <c r="W51" s="3">
        <f t="shared" si="10"/>
        <v>0</v>
      </c>
      <c r="X51" s="3">
        <f t="shared" si="10"/>
        <v>0</v>
      </c>
      <c r="Y51" s="3">
        <f t="shared" si="10"/>
        <v>0</v>
      </c>
      <c r="Z51" s="3">
        <f t="shared" si="10"/>
        <v>0</v>
      </c>
      <c r="AA51" s="3">
        <f t="shared" si="10"/>
        <v>0</v>
      </c>
      <c r="AB51" s="3">
        <f t="shared" si="10"/>
        <v>0</v>
      </c>
      <c r="AC51" s="3">
        <f t="shared" si="10"/>
        <v>0</v>
      </c>
      <c r="AD51" s="3">
        <f t="shared" si="10"/>
        <v>0</v>
      </c>
      <c r="AE51" s="3">
        <f t="shared" si="10"/>
        <v>0</v>
      </c>
      <c r="AF51" s="3">
        <f t="shared" si="10"/>
        <v>0</v>
      </c>
      <c r="AG51" s="3">
        <f t="shared" si="10"/>
        <v>0</v>
      </c>
      <c r="AH51" s="3">
        <f>SUM(AH44:AH50)</f>
        <v>0</v>
      </c>
      <c r="AI51" s="55"/>
    </row>
    <row r="52" spans="1:35" x14ac:dyDescent="0.25">
      <c r="B52" s="54"/>
      <c r="C52" s="54"/>
      <c r="D52" s="54"/>
      <c r="E52" s="54"/>
      <c r="F52" s="54"/>
      <c r="G52" s="54"/>
      <c r="H52" s="54"/>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4"/>
      <c r="AI52" s="55"/>
    </row>
    <row r="53" spans="1:35" ht="21" x14ac:dyDescent="0.35">
      <c r="B53" s="58" t="s">
        <v>5</v>
      </c>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row>
    <row r="54" spans="1:35" ht="45" x14ac:dyDescent="0.25">
      <c r="A54" s="51" t="s">
        <v>7</v>
      </c>
      <c r="B54" s="50" t="s">
        <v>12</v>
      </c>
      <c r="C54" s="50" t="s">
        <v>46</v>
      </c>
      <c r="D54" s="184" t="s">
        <v>13</v>
      </c>
      <c r="E54" s="185"/>
      <c r="F54" s="50" t="s">
        <v>10</v>
      </c>
      <c r="G54" s="50" t="s">
        <v>104</v>
      </c>
      <c r="H54" s="93" t="s">
        <v>105</v>
      </c>
      <c r="I54" s="51" t="s">
        <v>49</v>
      </c>
      <c r="J54" s="51" t="s">
        <v>50</v>
      </c>
      <c r="K54" s="51" t="s">
        <v>51</v>
      </c>
      <c r="L54" s="51" t="s">
        <v>52</v>
      </c>
      <c r="M54" s="51" t="s">
        <v>53</v>
      </c>
      <c r="N54" s="51" t="s">
        <v>54</v>
      </c>
      <c r="O54" s="51" t="s">
        <v>55</v>
      </c>
      <c r="P54" s="51" t="s">
        <v>56</v>
      </c>
      <c r="Q54" s="51" t="s">
        <v>57</v>
      </c>
      <c r="R54" s="51" t="s">
        <v>58</v>
      </c>
      <c r="S54" s="51" t="s">
        <v>59</v>
      </c>
      <c r="T54" s="51" t="s">
        <v>60</v>
      </c>
      <c r="U54" s="51" t="s">
        <v>77</v>
      </c>
      <c r="V54" s="51" t="s">
        <v>197</v>
      </c>
      <c r="W54" s="51" t="s">
        <v>198</v>
      </c>
      <c r="X54" s="51" t="s">
        <v>199</v>
      </c>
      <c r="Y54" s="51" t="s">
        <v>200</v>
      </c>
      <c r="Z54" s="51" t="s">
        <v>201</v>
      </c>
      <c r="AA54" s="51" t="s">
        <v>202</v>
      </c>
      <c r="AB54" s="51" t="s">
        <v>203</v>
      </c>
      <c r="AC54" s="51" t="s">
        <v>204</v>
      </c>
      <c r="AD54" s="51" t="s">
        <v>205</v>
      </c>
      <c r="AE54" s="51" t="s">
        <v>206</v>
      </c>
      <c r="AF54" s="51" t="s">
        <v>207</v>
      </c>
      <c r="AG54" s="51" t="s">
        <v>208</v>
      </c>
      <c r="AH54" s="51" t="s">
        <v>41</v>
      </c>
      <c r="AI54" s="51" t="s">
        <v>66</v>
      </c>
    </row>
    <row r="55" spans="1:35" x14ac:dyDescent="0.25">
      <c r="A55" s="1" t="s">
        <v>128</v>
      </c>
      <c r="B55" s="56">
        <f>+B.Administración!B8</f>
        <v>0</v>
      </c>
      <c r="C55" s="56">
        <f>+B.Administración!C8</f>
        <v>0</v>
      </c>
      <c r="D55" s="181">
        <f>+B.Administración!D8</f>
        <v>0</v>
      </c>
      <c r="E55" s="182"/>
      <c r="F55" s="3">
        <f>+B.Administración!E8</f>
        <v>0</v>
      </c>
      <c r="G55" s="3" t="e">
        <f>+H55/F55</f>
        <v>#DIV/0!</v>
      </c>
      <c r="H55" s="3">
        <f>+B.Administración!I8</f>
        <v>0</v>
      </c>
      <c r="I55" s="3"/>
      <c r="J55" s="3"/>
      <c r="K55" s="3"/>
      <c r="L55" s="3"/>
      <c r="M55" s="3"/>
      <c r="N55" s="3"/>
      <c r="O55" s="3"/>
      <c r="P55" s="3"/>
      <c r="Q55" s="3"/>
      <c r="R55" s="3"/>
      <c r="S55" s="3"/>
      <c r="T55" s="3"/>
      <c r="U55" s="3"/>
      <c r="V55" s="3"/>
      <c r="W55" s="3"/>
      <c r="X55" s="3"/>
      <c r="Y55" s="3"/>
      <c r="Z55" s="3"/>
      <c r="AA55" s="3"/>
      <c r="AB55" s="3"/>
      <c r="AC55" s="3"/>
      <c r="AD55" s="3"/>
      <c r="AE55" s="3"/>
      <c r="AF55" s="3"/>
      <c r="AG55" s="3"/>
      <c r="AH55" s="34">
        <f t="shared" ref="AH55:AH62" si="11">+SUM(I55:AG55)</f>
        <v>0</v>
      </c>
      <c r="AI55" s="52" t="str">
        <f t="shared" ref="AI55:AI62" si="12">IF(H55=AH55,"ok","Error, diferencia de : $"&amp;ABS(AH55-H55))</f>
        <v>ok</v>
      </c>
    </row>
    <row r="56" spans="1:35" x14ac:dyDescent="0.25">
      <c r="A56" s="1" t="s">
        <v>129</v>
      </c>
      <c r="B56" s="56">
        <f>+B.Administración!B9</f>
        <v>0</v>
      </c>
      <c r="C56" s="56">
        <f>+B.Administración!C9</f>
        <v>0</v>
      </c>
      <c r="D56" s="181">
        <f>+B.Administración!D9</f>
        <v>0</v>
      </c>
      <c r="E56" s="182"/>
      <c r="F56" s="3">
        <f>+B.Administración!E9</f>
        <v>0</v>
      </c>
      <c r="G56" s="3" t="e">
        <f t="shared" ref="G56:G62" si="13">+H56/F56</f>
        <v>#DIV/0!</v>
      </c>
      <c r="H56" s="3">
        <f>+B.Administración!I9</f>
        <v>0</v>
      </c>
      <c r="I56" s="3"/>
      <c r="J56" s="3"/>
      <c r="K56" s="3"/>
      <c r="L56" s="3"/>
      <c r="M56" s="3"/>
      <c r="N56" s="3"/>
      <c r="O56" s="3"/>
      <c r="P56" s="3"/>
      <c r="Q56" s="3"/>
      <c r="R56" s="3"/>
      <c r="S56" s="3"/>
      <c r="T56" s="3"/>
      <c r="U56" s="3"/>
      <c r="V56" s="3"/>
      <c r="W56" s="3"/>
      <c r="X56" s="3"/>
      <c r="Y56" s="3"/>
      <c r="Z56" s="3"/>
      <c r="AA56" s="3"/>
      <c r="AB56" s="3"/>
      <c r="AC56" s="3"/>
      <c r="AD56" s="3"/>
      <c r="AE56" s="3"/>
      <c r="AF56" s="3"/>
      <c r="AG56" s="3"/>
      <c r="AH56" s="34">
        <f t="shared" si="11"/>
        <v>0</v>
      </c>
      <c r="AI56" s="52" t="str">
        <f t="shared" si="12"/>
        <v>ok</v>
      </c>
    </row>
    <row r="57" spans="1:35" x14ac:dyDescent="0.25">
      <c r="A57" s="1" t="s">
        <v>130</v>
      </c>
      <c r="B57" s="56">
        <f>+B.Administración!B10</f>
        <v>0</v>
      </c>
      <c r="C57" s="56">
        <f>+B.Administración!C10</f>
        <v>0</v>
      </c>
      <c r="D57" s="181">
        <f>+B.Administración!D10</f>
        <v>0</v>
      </c>
      <c r="E57" s="182"/>
      <c r="F57" s="3">
        <f>+B.Administración!E10</f>
        <v>0</v>
      </c>
      <c r="G57" s="3" t="e">
        <f t="shared" si="13"/>
        <v>#DIV/0!</v>
      </c>
      <c r="H57" s="3">
        <f>+B.Administración!I10</f>
        <v>0</v>
      </c>
      <c r="I57" s="3"/>
      <c r="J57" s="3"/>
      <c r="K57" s="3"/>
      <c r="L57" s="3"/>
      <c r="M57" s="3"/>
      <c r="N57" s="3"/>
      <c r="O57" s="3"/>
      <c r="P57" s="3"/>
      <c r="Q57" s="3"/>
      <c r="R57" s="3"/>
      <c r="S57" s="3"/>
      <c r="T57" s="3"/>
      <c r="U57" s="3"/>
      <c r="V57" s="3"/>
      <c r="W57" s="3"/>
      <c r="X57" s="3"/>
      <c r="Y57" s="3"/>
      <c r="Z57" s="3"/>
      <c r="AA57" s="3"/>
      <c r="AB57" s="3"/>
      <c r="AC57" s="3"/>
      <c r="AD57" s="3"/>
      <c r="AE57" s="3"/>
      <c r="AF57" s="3"/>
      <c r="AG57" s="3"/>
      <c r="AH57" s="34">
        <f t="shared" si="11"/>
        <v>0</v>
      </c>
      <c r="AI57" s="52" t="str">
        <f t="shared" si="12"/>
        <v>ok</v>
      </c>
    </row>
    <row r="58" spans="1:35" x14ac:dyDescent="0.25">
      <c r="A58" s="1" t="s">
        <v>131</v>
      </c>
      <c r="B58" s="56">
        <f>+B.Administración!B11</f>
        <v>0</v>
      </c>
      <c r="C58" s="56">
        <f>+B.Administración!C11</f>
        <v>0</v>
      </c>
      <c r="D58" s="181">
        <f>+B.Administración!D11</f>
        <v>0</v>
      </c>
      <c r="E58" s="182"/>
      <c r="F58" s="3">
        <f>+B.Administración!E11</f>
        <v>0</v>
      </c>
      <c r="G58" s="3" t="e">
        <f t="shared" si="13"/>
        <v>#DIV/0!</v>
      </c>
      <c r="H58" s="3">
        <f>+B.Administración!I11</f>
        <v>0</v>
      </c>
      <c r="I58" s="3"/>
      <c r="J58" s="3"/>
      <c r="K58" s="3"/>
      <c r="L58" s="3"/>
      <c r="M58" s="3"/>
      <c r="N58" s="3"/>
      <c r="O58" s="3"/>
      <c r="P58" s="3"/>
      <c r="Q58" s="3"/>
      <c r="R58" s="3"/>
      <c r="S58" s="3"/>
      <c r="T58" s="3"/>
      <c r="U58" s="3"/>
      <c r="V58" s="3"/>
      <c r="W58" s="3"/>
      <c r="X58" s="3"/>
      <c r="Y58" s="3"/>
      <c r="Z58" s="3"/>
      <c r="AA58" s="3"/>
      <c r="AB58" s="3"/>
      <c r="AC58" s="3"/>
      <c r="AD58" s="3"/>
      <c r="AE58" s="3"/>
      <c r="AF58" s="3"/>
      <c r="AG58" s="3"/>
      <c r="AH58" s="34">
        <f t="shared" si="11"/>
        <v>0</v>
      </c>
      <c r="AI58" s="52" t="str">
        <f t="shared" si="12"/>
        <v>ok</v>
      </c>
    </row>
    <row r="59" spans="1:35" x14ac:dyDescent="0.25">
      <c r="A59" s="1" t="s">
        <v>132</v>
      </c>
      <c r="B59" s="56">
        <f>+B.Administración!B12</f>
        <v>0</v>
      </c>
      <c r="C59" s="56">
        <f>+B.Administración!C12</f>
        <v>0</v>
      </c>
      <c r="D59" s="181">
        <f>+B.Administración!D12</f>
        <v>0</v>
      </c>
      <c r="E59" s="182"/>
      <c r="F59" s="3">
        <f>+B.Administración!E12</f>
        <v>0</v>
      </c>
      <c r="G59" s="3" t="e">
        <f t="shared" si="13"/>
        <v>#DIV/0!</v>
      </c>
      <c r="H59" s="3">
        <f>+B.Administración!I12</f>
        <v>0</v>
      </c>
      <c r="I59" s="3"/>
      <c r="J59" s="3"/>
      <c r="K59" s="3"/>
      <c r="L59" s="3"/>
      <c r="M59" s="3"/>
      <c r="N59" s="3"/>
      <c r="O59" s="3"/>
      <c r="P59" s="3"/>
      <c r="Q59" s="3"/>
      <c r="R59" s="3"/>
      <c r="S59" s="3"/>
      <c r="T59" s="3"/>
      <c r="U59" s="3"/>
      <c r="V59" s="3"/>
      <c r="W59" s="3"/>
      <c r="X59" s="3"/>
      <c r="Y59" s="3"/>
      <c r="Z59" s="3"/>
      <c r="AA59" s="3"/>
      <c r="AB59" s="3"/>
      <c r="AC59" s="3"/>
      <c r="AD59" s="3"/>
      <c r="AE59" s="3"/>
      <c r="AF59" s="3"/>
      <c r="AG59" s="3"/>
      <c r="AH59" s="34">
        <f t="shared" si="11"/>
        <v>0</v>
      </c>
      <c r="AI59" s="52" t="str">
        <f t="shared" si="12"/>
        <v>ok</v>
      </c>
    </row>
    <row r="60" spans="1:35" x14ac:dyDescent="0.25">
      <c r="A60" s="1" t="s">
        <v>133</v>
      </c>
      <c r="B60" s="56">
        <f>+B.Administración!B13</f>
        <v>0</v>
      </c>
      <c r="C60" s="56">
        <f>+B.Administración!C13</f>
        <v>0</v>
      </c>
      <c r="D60" s="181">
        <f>+B.Administración!D13</f>
        <v>0</v>
      </c>
      <c r="E60" s="182"/>
      <c r="F60" s="3">
        <f>+B.Administración!E13</f>
        <v>0</v>
      </c>
      <c r="G60" s="3" t="e">
        <f t="shared" si="13"/>
        <v>#DIV/0!</v>
      </c>
      <c r="H60" s="3">
        <f>+B.Administración!I13</f>
        <v>0</v>
      </c>
      <c r="I60" s="3"/>
      <c r="J60" s="3"/>
      <c r="K60" s="3"/>
      <c r="L60" s="3"/>
      <c r="M60" s="3"/>
      <c r="N60" s="3"/>
      <c r="O60" s="3"/>
      <c r="P60" s="3"/>
      <c r="Q60" s="3"/>
      <c r="R60" s="3"/>
      <c r="S60" s="3"/>
      <c r="T60" s="3"/>
      <c r="U60" s="3"/>
      <c r="V60" s="3"/>
      <c r="W60" s="3"/>
      <c r="X60" s="3"/>
      <c r="Y60" s="3"/>
      <c r="Z60" s="3"/>
      <c r="AA60" s="3"/>
      <c r="AB60" s="3"/>
      <c r="AC60" s="3"/>
      <c r="AD60" s="3"/>
      <c r="AE60" s="3"/>
      <c r="AF60" s="3"/>
      <c r="AG60" s="3"/>
      <c r="AH60" s="34">
        <f t="shared" si="11"/>
        <v>0</v>
      </c>
      <c r="AI60" s="52" t="str">
        <f t="shared" si="12"/>
        <v>ok</v>
      </c>
    </row>
    <row r="61" spans="1:35" x14ac:dyDescent="0.25">
      <c r="A61" s="1" t="s">
        <v>134</v>
      </c>
      <c r="B61" s="56">
        <f>+B.Administración!B14</f>
        <v>0</v>
      </c>
      <c r="C61" s="56">
        <f>+B.Administración!C14</f>
        <v>0</v>
      </c>
      <c r="D61" s="181">
        <f>+B.Administración!D14</f>
        <v>0</v>
      </c>
      <c r="E61" s="182"/>
      <c r="F61" s="3">
        <f>+B.Administración!E14</f>
        <v>0</v>
      </c>
      <c r="G61" s="3" t="e">
        <f t="shared" si="13"/>
        <v>#DIV/0!</v>
      </c>
      <c r="H61" s="3">
        <f>+B.Administración!I14</f>
        <v>0</v>
      </c>
      <c r="I61" s="3"/>
      <c r="J61" s="3"/>
      <c r="K61" s="3"/>
      <c r="L61" s="3"/>
      <c r="M61" s="3"/>
      <c r="N61" s="3"/>
      <c r="O61" s="3"/>
      <c r="P61" s="3"/>
      <c r="Q61" s="3"/>
      <c r="R61" s="3"/>
      <c r="S61" s="3"/>
      <c r="T61" s="3"/>
      <c r="U61" s="3"/>
      <c r="V61" s="3"/>
      <c r="W61" s="3"/>
      <c r="X61" s="3"/>
      <c r="Y61" s="3"/>
      <c r="Z61" s="3"/>
      <c r="AA61" s="3"/>
      <c r="AB61" s="3"/>
      <c r="AC61" s="3"/>
      <c r="AD61" s="3"/>
      <c r="AE61" s="3"/>
      <c r="AF61" s="3"/>
      <c r="AG61" s="3"/>
      <c r="AH61" s="34">
        <f t="shared" si="11"/>
        <v>0</v>
      </c>
      <c r="AI61" s="52" t="str">
        <f t="shared" si="12"/>
        <v>ok</v>
      </c>
    </row>
    <row r="62" spans="1:35" x14ac:dyDescent="0.25">
      <c r="A62" s="1" t="s">
        <v>135</v>
      </c>
      <c r="B62" s="56">
        <f>+B.Administración!B15</f>
        <v>0</v>
      </c>
      <c r="C62" s="56">
        <f>+B.Administración!C15</f>
        <v>0</v>
      </c>
      <c r="D62" s="183">
        <f>+B.Administración!D15</f>
        <v>0</v>
      </c>
      <c r="E62" s="183"/>
      <c r="F62" s="3">
        <f>+B.Administración!E15</f>
        <v>0</v>
      </c>
      <c r="G62" s="3" t="e">
        <f t="shared" si="13"/>
        <v>#DIV/0!</v>
      </c>
      <c r="H62" s="3">
        <f>+B.Administración!I15</f>
        <v>0</v>
      </c>
      <c r="I62" s="3"/>
      <c r="J62" s="3"/>
      <c r="K62" s="3"/>
      <c r="L62" s="3"/>
      <c r="M62" s="3"/>
      <c r="N62" s="3"/>
      <c r="O62" s="3"/>
      <c r="P62" s="3"/>
      <c r="Q62" s="3"/>
      <c r="R62" s="3"/>
      <c r="S62" s="3"/>
      <c r="T62" s="3"/>
      <c r="U62" s="3"/>
      <c r="V62" s="3"/>
      <c r="W62" s="3"/>
      <c r="X62" s="3"/>
      <c r="Y62" s="3"/>
      <c r="Z62" s="3"/>
      <c r="AA62" s="3"/>
      <c r="AB62" s="3"/>
      <c r="AC62" s="3"/>
      <c r="AD62" s="3"/>
      <c r="AE62" s="3"/>
      <c r="AF62" s="3"/>
      <c r="AG62" s="3"/>
      <c r="AH62" s="34">
        <f t="shared" si="11"/>
        <v>0</v>
      </c>
      <c r="AI62" s="52" t="str">
        <f t="shared" si="12"/>
        <v>ok</v>
      </c>
    </row>
    <row r="63" spans="1:35" x14ac:dyDescent="0.25">
      <c r="H63" s="3">
        <f>+SUM(H55:H62)</f>
        <v>0</v>
      </c>
      <c r="I63" s="3">
        <f t="shared" ref="I63:AH63" si="14">+SUM(I55:I62)</f>
        <v>0</v>
      </c>
      <c r="J63" s="3">
        <f t="shared" si="14"/>
        <v>0</v>
      </c>
      <c r="K63" s="3">
        <f t="shared" si="14"/>
        <v>0</v>
      </c>
      <c r="L63" s="3">
        <f t="shared" si="14"/>
        <v>0</v>
      </c>
      <c r="M63" s="3">
        <f t="shared" si="14"/>
        <v>0</v>
      </c>
      <c r="N63" s="3">
        <f t="shared" si="14"/>
        <v>0</v>
      </c>
      <c r="O63" s="3">
        <f t="shared" si="14"/>
        <v>0</v>
      </c>
      <c r="P63" s="3">
        <f t="shared" si="14"/>
        <v>0</v>
      </c>
      <c r="Q63" s="3">
        <f t="shared" si="14"/>
        <v>0</v>
      </c>
      <c r="R63" s="3">
        <f t="shared" si="14"/>
        <v>0</v>
      </c>
      <c r="S63" s="3">
        <f t="shared" si="14"/>
        <v>0</v>
      </c>
      <c r="T63" s="3">
        <f t="shared" ref="T63:U63" si="15">+SUM(T55:T62)</f>
        <v>0</v>
      </c>
      <c r="U63" s="3">
        <f t="shared" si="15"/>
        <v>0</v>
      </c>
      <c r="V63" s="3">
        <f t="shared" ref="V63:AG63" si="16">+SUM(V55:V62)</f>
        <v>0</v>
      </c>
      <c r="W63" s="3">
        <f t="shared" si="16"/>
        <v>0</v>
      </c>
      <c r="X63" s="3">
        <f t="shared" si="16"/>
        <v>0</v>
      </c>
      <c r="Y63" s="3">
        <f t="shared" si="16"/>
        <v>0</v>
      </c>
      <c r="Z63" s="3">
        <f t="shared" si="16"/>
        <v>0</v>
      </c>
      <c r="AA63" s="3">
        <f t="shared" si="16"/>
        <v>0</v>
      </c>
      <c r="AB63" s="3">
        <f t="shared" si="16"/>
        <v>0</v>
      </c>
      <c r="AC63" s="3">
        <f t="shared" si="16"/>
        <v>0</v>
      </c>
      <c r="AD63" s="3">
        <f t="shared" si="16"/>
        <v>0</v>
      </c>
      <c r="AE63" s="3">
        <f t="shared" si="16"/>
        <v>0</v>
      </c>
      <c r="AF63" s="3">
        <f t="shared" si="16"/>
        <v>0</v>
      </c>
      <c r="AG63" s="3">
        <f t="shared" si="16"/>
        <v>0</v>
      </c>
      <c r="AH63" s="3">
        <f t="shared" si="14"/>
        <v>0</v>
      </c>
    </row>
    <row r="66" spans="1:35" ht="21" x14ac:dyDescent="0.35">
      <c r="B66" s="58" t="s">
        <v>84</v>
      </c>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row>
    <row r="67" spans="1:35" ht="45" x14ac:dyDescent="0.25">
      <c r="A67" s="51" t="s">
        <v>7</v>
      </c>
      <c r="B67" s="50" t="s">
        <v>12</v>
      </c>
      <c r="C67" s="50" t="s">
        <v>46</v>
      </c>
      <c r="D67" s="184" t="s">
        <v>13</v>
      </c>
      <c r="E67" s="185"/>
      <c r="F67" s="50" t="s">
        <v>17</v>
      </c>
      <c r="G67" s="50" t="s">
        <v>104</v>
      </c>
      <c r="H67" s="93" t="s">
        <v>105</v>
      </c>
      <c r="I67" s="51" t="s">
        <v>49</v>
      </c>
      <c r="J67" s="51" t="s">
        <v>50</v>
      </c>
      <c r="K67" s="51" t="s">
        <v>51</v>
      </c>
      <c r="L67" s="51" t="s">
        <v>52</v>
      </c>
      <c r="M67" s="51" t="s">
        <v>53</v>
      </c>
      <c r="N67" s="51" t="s">
        <v>54</v>
      </c>
      <c r="O67" s="51" t="s">
        <v>55</v>
      </c>
      <c r="P67" s="51" t="s">
        <v>56</v>
      </c>
      <c r="Q67" s="51" t="s">
        <v>57</v>
      </c>
      <c r="R67" s="51" t="s">
        <v>58</v>
      </c>
      <c r="S67" s="51" t="s">
        <v>59</v>
      </c>
      <c r="T67" s="51" t="s">
        <v>60</v>
      </c>
      <c r="U67" s="51" t="s">
        <v>77</v>
      </c>
      <c r="V67" s="51" t="s">
        <v>197</v>
      </c>
      <c r="W67" s="51" t="s">
        <v>198</v>
      </c>
      <c r="X67" s="51" t="s">
        <v>199</v>
      </c>
      <c r="Y67" s="51" t="s">
        <v>200</v>
      </c>
      <c r="Z67" s="51" t="s">
        <v>201</v>
      </c>
      <c r="AA67" s="51" t="s">
        <v>202</v>
      </c>
      <c r="AB67" s="51" t="s">
        <v>203</v>
      </c>
      <c r="AC67" s="51" t="s">
        <v>204</v>
      </c>
      <c r="AD67" s="51" t="s">
        <v>205</v>
      </c>
      <c r="AE67" s="51" t="s">
        <v>206</v>
      </c>
      <c r="AF67" s="51" t="s">
        <v>207</v>
      </c>
      <c r="AG67" s="51" t="s">
        <v>208</v>
      </c>
      <c r="AH67" s="51" t="s">
        <v>41</v>
      </c>
      <c r="AI67" s="51" t="s">
        <v>66</v>
      </c>
    </row>
    <row r="68" spans="1:35" x14ac:dyDescent="0.25">
      <c r="A68" s="1" t="s">
        <v>156</v>
      </c>
      <c r="B68" s="70">
        <f>+C.DIFUSION!B8</f>
        <v>0</v>
      </c>
      <c r="C68" s="70">
        <f>+C.DIFUSION!C8</f>
        <v>0</v>
      </c>
      <c r="D68" s="181">
        <f>+C.DIFUSION!D8</f>
        <v>0</v>
      </c>
      <c r="E68" s="182"/>
      <c r="F68" s="71">
        <f>+C.DIFUSION!E8</f>
        <v>0</v>
      </c>
      <c r="G68" s="71" t="e">
        <f>+H68/F68</f>
        <v>#DIV/0!</v>
      </c>
      <c r="H68" s="71">
        <f>+C.DIFUSION!I8</f>
        <v>0</v>
      </c>
      <c r="I68" s="3"/>
      <c r="J68" s="3"/>
      <c r="K68" s="3"/>
      <c r="L68" s="3"/>
      <c r="M68" s="3"/>
      <c r="N68" s="3"/>
      <c r="O68" s="3"/>
      <c r="P68" s="3"/>
      <c r="Q68" s="3"/>
      <c r="R68" s="3"/>
      <c r="S68" s="3"/>
      <c r="T68" s="3"/>
      <c r="U68" s="3"/>
      <c r="V68" s="3"/>
      <c r="W68" s="3"/>
      <c r="X68" s="3"/>
      <c r="Y68" s="3"/>
      <c r="Z68" s="3"/>
      <c r="AA68" s="3"/>
      <c r="AB68" s="3"/>
      <c r="AC68" s="3"/>
      <c r="AD68" s="3"/>
      <c r="AE68" s="3"/>
      <c r="AF68" s="3"/>
      <c r="AG68" s="3"/>
      <c r="AH68" s="34">
        <f t="shared" ref="AH68:AH75" si="17">+SUM(I68:AG68)</f>
        <v>0</v>
      </c>
      <c r="AI68" s="52" t="str">
        <f t="shared" ref="AI68:AI75" si="18">IF(H68=AH68,"ok","Error, diferencia de : $"&amp;ABS(AH68-H68))</f>
        <v>ok</v>
      </c>
    </row>
    <row r="69" spans="1:35" x14ac:dyDescent="0.25">
      <c r="A69" s="1" t="s">
        <v>157</v>
      </c>
      <c r="B69" s="72">
        <f>+C.DIFUSION!B9</f>
        <v>0</v>
      </c>
      <c r="C69" s="72">
        <f>+C.DIFUSION!C9</f>
        <v>0</v>
      </c>
      <c r="D69" s="181">
        <f>+C.DIFUSION!D9</f>
        <v>0</v>
      </c>
      <c r="E69" s="182"/>
      <c r="F69" s="71">
        <f>+C.DIFUSION!E9</f>
        <v>0</v>
      </c>
      <c r="G69" s="71" t="e">
        <f t="shared" ref="G69:G75" si="19">+H69/F69</f>
        <v>#DIV/0!</v>
      </c>
      <c r="H69" s="71">
        <f>+C.DIFUSION!I9</f>
        <v>0</v>
      </c>
      <c r="I69" s="3"/>
      <c r="J69" s="3"/>
      <c r="K69" s="3"/>
      <c r="L69" s="3"/>
      <c r="M69" s="3"/>
      <c r="N69" s="3"/>
      <c r="O69" s="3"/>
      <c r="P69" s="3"/>
      <c r="Q69" s="3"/>
      <c r="R69" s="3"/>
      <c r="S69" s="3"/>
      <c r="T69" s="3"/>
      <c r="U69" s="3"/>
      <c r="V69" s="3"/>
      <c r="W69" s="3"/>
      <c r="X69" s="3"/>
      <c r="Y69" s="3"/>
      <c r="Z69" s="3"/>
      <c r="AA69" s="3"/>
      <c r="AB69" s="3"/>
      <c r="AC69" s="3"/>
      <c r="AD69" s="3"/>
      <c r="AE69" s="3"/>
      <c r="AF69" s="3"/>
      <c r="AG69" s="3"/>
      <c r="AH69" s="34">
        <f t="shared" si="17"/>
        <v>0</v>
      </c>
      <c r="AI69" s="52" t="str">
        <f t="shared" si="18"/>
        <v>ok</v>
      </c>
    </row>
    <row r="70" spans="1:35" x14ac:dyDescent="0.25">
      <c r="A70" s="1" t="s">
        <v>158</v>
      </c>
      <c r="B70" s="72">
        <f>+C.DIFUSION!B10</f>
        <v>0</v>
      </c>
      <c r="C70" s="72">
        <f>+C.DIFUSION!C10</f>
        <v>0</v>
      </c>
      <c r="D70" s="181">
        <f>+C.DIFUSION!D10</f>
        <v>0</v>
      </c>
      <c r="E70" s="182"/>
      <c r="F70" s="71">
        <f>+C.DIFUSION!E10</f>
        <v>0</v>
      </c>
      <c r="G70" s="71" t="e">
        <f t="shared" si="19"/>
        <v>#DIV/0!</v>
      </c>
      <c r="H70" s="71">
        <f>+C.DIFUSION!I10</f>
        <v>0</v>
      </c>
      <c r="I70" s="3"/>
      <c r="J70" s="3"/>
      <c r="K70" s="3"/>
      <c r="L70" s="3"/>
      <c r="M70" s="3"/>
      <c r="N70" s="3"/>
      <c r="O70" s="3"/>
      <c r="P70" s="3"/>
      <c r="Q70" s="3"/>
      <c r="R70" s="3"/>
      <c r="S70" s="3"/>
      <c r="T70" s="3"/>
      <c r="U70" s="3"/>
      <c r="V70" s="3"/>
      <c r="W70" s="3"/>
      <c r="X70" s="3"/>
      <c r="Y70" s="3"/>
      <c r="Z70" s="3"/>
      <c r="AA70" s="3"/>
      <c r="AB70" s="3"/>
      <c r="AC70" s="3"/>
      <c r="AD70" s="3"/>
      <c r="AE70" s="3"/>
      <c r="AF70" s="3"/>
      <c r="AG70" s="3"/>
      <c r="AH70" s="34">
        <f t="shared" si="17"/>
        <v>0</v>
      </c>
      <c r="AI70" s="52" t="str">
        <f t="shared" si="18"/>
        <v>ok</v>
      </c>
    </row>
    <row r="71" spans="1:35" x14ac:dyDescent="0.25">
      <c r="A71" s="1" t="s">
        <v>159</v>
      </c>
      <c r="B71" s="72">
        <f>+C.DIFUSION!B11</f>
        <v>0</v>
      </c>
      <c r="C71" s="72">
        <f>+C.DIFUSION!C11</f>
        <v>0</v>
      </c>
      <c r="D71" s="181">
        <f>+C.DIFUSION!D11</f>
        <v>0</v>
      </c>
      <c r="E71" s="182"/>
      <c r="F71" s="71">
        <f>+C.DIFUSION!E11</f>
        <v>0</v>
      </c>
      <c r="G71" s="71" t="e">
        <f t="shared" si="19"/>
        <v>#DIV/0!</v>
      </c>
      <c r="H71" s="71">
        <f>+C.DIFUSION!I11</f>
        <v>0</v>
      </c>
      <c r="I71" s="3"/>
      <c r="J71" s="3"/>
      <c r="K71" s="3"/>
      <c r="L71" s="3"/>
      <c r="M71" s="3"/>
      <c r="N71" s="3"/>
      <c r="O71" s="3"/>
      <c r="P71" s="3"/>
      <c r="Q71" s="3"/>
      <c r="R71" s="3"/>
      <c r="S71" s="3"/>
      <c r="T71" s="3"/>
      <c r="U71" s="3"/>
      <c r="V71" s="3"/>
      <c r="W71" s="3"/>
      <c r="X71" s="3"/>
      <c r="Y71" s="3"/>
      <c r="Z71" s="3"/>
      <c r="AA71" s="3"/>
      <c r="AB71" s="3"/>
      <c r="AC71" s="3"/>
      <c r="AD71" s="3"/>
      <c r="AE71" s="3"/>
      <c r="AF71" s="3"/>
      <c r="AG71" s="3"/>
      <c r="AH71" s="34">
        <f t="shared" si="17"/>
        <v>0</v>
      </c>
      <c r="AI71" s="52" t="str">
        <f t="shared" si="18"/>
        <v>ok</v>
      </c>
    </row>
    <row r="72" spans="1:35" x14ac:dyDescent="0.25">
      <c r="A72" s="1" t="s">
        <v>160</v>
      </c>
      <c r="B72" s="72">
        <f>+C.DIFUSION!B12</f>
        <v>0</v>
      </c>
      <c r="C72" s="72">
        <f>+C.DIFUSION!C12</f>
        <v>0</v>
      </c>
      <c r="D72" s="181">
        <f>+C.DIFUSION!D12</f>
        <v>0</v>
      </c>
      <c r="E72" s="182"/>
      <c r="F72" s="71">
        <f>+C.DIFUSION!E12</f>
        <v>0</v>
      </c>
      <c r="G72" s="71" t="e">
        <f t="shared" si="19"/>
        <v>#DIV/0!</v>
      </c>
      <c r="H72" s="71">
        <f>+C.DIFUSION!I12</f>
        <v>0</v>
      </c>
      <c r="I72" s="3"/>
      <c r="J72" s="3"/>
      <c r="K72" s="3"/>
      <c r="L72" s="3"/>
      <c r="M72" s="3"/>
      <c r="N72" s="3"/>
      <c r="O72" s="3"/>
      <c r="P72" s="3"/>
      <c r="Q72" s="3"/>
      <c r="R72" s="3"/>
      <c r="S72" s="3"/>
      <c r="T72" s="3"/>
      <c r="U72" s="3"/>
      <c r="V72" s="3"/>
      <c r="W72" s="3"/>
      <c r="X72" s="3"/>
      <c r="Y72" s="3"/>
      <c r="Z72" s="3"/>
      <c r="AA72" s="3"/>
      <c r="AB72" s="3"/>
      <c r="AC72" s="3"/>
      <c r="AD72" s="3"/>
      <c r="AE72" s="3"/>
      <c r="AF72" s="3"/>
      <c r="AG72" s="3"/>
      <c r="AH72" s="34">
        <f t="shared" si="17"/>
        <v>0</v>
      </c>
      <c r="AI72" s="52" t="str">
        <f t="shared" si="18"/>
        <v>ok</v>
      </c>
    </row>
    <row r="73" spans="1:35" x14ac:dyDescent="0.25">
      <c r="A73" s="1" t="s">
        <v>161</v>
      </c>
      <c r="B73" s="72">
        <f>+C.DIFUSION!B13</f>
        <v>0</v>
      </c>
      <c r="C73" s="72">
        <f>+C.DIFUSION!C13</f>
        <v>0</v>
      </c>
      <c r="D73" s="181">
        <f>+C.DIFUSION!D13</f>
        <v>0</v>
      </c>
      <c r="E73" s="182"/>
      <c r="F73" s="71">
        <f>+C.DIFUSION!E13</f>
        <v>0</v>
      </c>
      <c r="G73" s="71" t="e">
        <f t="shared" si="19"/>
        <v>#DIV/0!</v>
      </c>
      <c r="H73" s="71">
        <f>+C.DIFUSION!I13</f>
        <v>0</v>
      </c>
      <c r="I73" s="3"/>
      <c r="J73" s="3"/>
      <c r="K73" s="3"/>
      <c r="L73" s="3"/>
      <c r="M73" s="3"/>
      <c r="N73" s="3"/>
      <c r="O73" s="3"/>
      <c r="P73" s="3"/>
      <c r="Q73" s="3"/>
      <c r="R73" s="3"/>
      <c r="S73" s="3"/>
      <c r="T73" s="3"/>
      <c r="U73" s="3"/>
      <c r="V73" s="3"/>
      <c r="W73" s="3"/>
      <c r="X73" s="3"/>
      <c r="Y73" s="3"/>
      <c r="Z73" s="3"/>
      <c r="AA73" s="3"/>
      <c r="AB73" s="3"/>
      <c r="AC73" s="3"/>
      <c r="AD73" s="3"/>
      <c r="AE73" s="3"/>
      <c r="AF73" s="3"/>
      <c r="AG73" s="3"/>
      <c r="AH73" s="34">
        <f t="shared" si="17"/>
        <v>0</v>
      </c>
      <c r="AI73" s="52" t="str">
        <f t="shared" si="18"/>
        <v>ok</v>
      </c>
    </row>
    <row r="74" spans="1:35" x14ac:dyDescent="0.25">
      <c r="A74" s="1" t="s">
        <v>162</v>
      </c>
      <c r="B74" s="72">
        <f>+C.DIFUSION!B14</f>
        <v>0</v>
      </c>
      <c r="C74" s="72">
        <f>+C.DIFUSION!C14</f>
        <v>0</v>
      </c>
      <c r="D74" s="181">
        <f>+C.DIFUSION!D14</f>
        <v>0</v>
      </c>
      <c r="E74" s="182"/>
      <c r="F74" s="71">
        <f>+C.DIFUSION!E14</f>
        <v>0</v>
      </c>
      <c r="G74" s="71" t="e">
        <f t="shared" si="19"/>
        <v>#DIV/0!</v>
      </c>
      <c r="H74" s="71">
        <f>+C.DIFUSION!I14</f>
        <v>0</v>
      </c>
      <c r="I74" s="3"/>
      <c r="J74" s="3"/>
      <c r="K74" s="3"/>
      <c r="L74" s="3"/>
      <c r="M74" s="3"/>
      <c r="N74" s="3"/>
      <c r="O74" s="3"/>
      <c r="P74" s="3"/>
      <c r="Q74" s="3"/>
      <c r="R74" s="3"/>
      <c r="S74" s="3"/>
      <c r="T74" s="3"/>
      <c r="U74" s="3"/>
      <c r="V74" s="3"/>
      <c r="W74" s="3"/>
      <c r="X74" s="3"/>
      <c r="Y74" s="3"/>
      <c r="Z74" s="3"/>
      <c r="AA74" s="3"/>
      <c r="AB74" s="3"/>
      <c r="AC74" s="3"/>
      <c r="AD74" s="3"/>
      <c r="AE74" s="3"/>
      <c r="AF74" s="3"/>
      <c r="AG74" s="3"/>
      <c r="AH74" s="34">
        <f t="shared" si="17"/>
        <v>0</v>
      </c>
      <c r="AI74" s="52" t="str">
        <f t="shared" si="18"/>
        <v>ok</v>
      </c>
    </row>
    <row r="75" spans="1:35" x14ac:dyDescent="0.25">
      <c r="A75" s="1" t="s">
        <v>163</v>
      </c>
      <c r="B75" s="72">
        <f>+C.DIFUSION!B15</f>
        <v>0</v>
      </c>
      <c r="C75" s="70">
        <f>+C.DIFUSION!C15</f>
        <v>0</v>
      </c>
      <c r="D75" s="183">
        <f>+C.DIFUSION!D15</f>
        <v>0</v>
      </c>
      <c r="E75" s="183"/>
      <c r="F75" s="71">
        <f>+C.DIFUSION!E15</f>
        <v>0</v>
      </c>
      <c r="G75" s="71" t="e">
        <f t="shared" si="19"/>
        <v>#DIV/0!</v>
      </c>
      <c r="H75" s="71">
        <f>+C.DIFUSION!I15</f>
        <v>0</v>
      </c>
      <c r="I75" s="3"/>
      <c r="J75" s="3"/>
      <c r="K75" s="3"/>
      <c r="L75" s="3"/>
      <c r="M75" s="3"/>
      <c r="N75" s="3"/>
      <c r="O75" s="3"/>
      <c r="P75" s="3"/>
      <c r="Q75" s="3"/>
      <c r="R75" s="3"/>
      <c r="S75" s="3"/>
      <c r="T75" s="3"/>
      <c r="U75" s="3"/>
      <c r="V75" s="3"/>
      <c r="W75" s="3"/>
      <c r="X75" s="3"/>
      <c r="Y75" s="3"/>
      <c r="Z75" s="3"/>
      <c r="AA75" s="3"/>
      <c r="AB75" s="3"/>
      <c r="AC75" s="3"/>
      <c r="AD75" s="3"/>
      <c r="AE75" s="3"/>
      <c r="AF75" s="3"/>
      <c r="AG75" s="3"/>
      <c r="AH75" s="34">
        <f t="shared" si="17"/>
        <v>0</v>
      </c>
      <c r="AI75" s="52" t="str">
        <f t="shared" si="18"/>
        <v>ok</v>
      </c>
    </row>
    <row r="76" spans="1:35" x14ac:dyDescent="0.25">
      <c r="H76" s="3">
        <f>+SUM(H68:H75)</f>
        <v>0</v>
      </c>
      <c r="I76" s="3">
        <f t="shared" ref="I76:AH76" si="20">+SUM(I68:I75)</f>
        <v>0</v>
      </c>
      <c r="J76" s="3">
        <f t="shared" si="20"/>
        <v>0</v>
      </c>
      <c r="K76" s="3">
        <f t="shared" si="20"/>
        <v>0</v>
      </c>
      <c r="L76" s="3">
        <f t="shared" si="20"/>
        <v>0</v>
      </c>
      <c r="M76" s="3">
        <f t="shared" si="20"/>
        <v>0</v>
      </c>
      <c r="N76" s="3">
        <f t="shared" si="20"/>
        <v>0</v>
      </c>
      <c r="O76" s="3">
        <f t="shared" si="20"/>
        <v>0</v>
      </c>
      <c r="P76" s="3">
        <f t="shared" si="20"/>
        <v>0</v>
      </c>
      <c r="Q76" s="3">
        <f t="shared" si="20"/>
        <v>0</v>
      </c>
      <c r="R76" s="3">
        <f t="shared" si="20"/>
        <v>0</v>
      </c>
      <c r="S76" s="3">
        <f t="shared" si="20"/>
        <v>0</v>
      </c>
      <c r="T76" s="3">
        <f t="shared" ref="T76:U76" si="21">+SUM(T68:T75)</f>
        <v>0</v>
      </c>
      <c r="U76" s="3">
        <f t="shared" si="21"/>
        <v>0</v>
      </c>
      <c r="V76" s="3">
        <f t="shared" ref="V76:AG76" si="22">+SUM(V68:V75)</f>
        <v>0</v>
      </c>
      <c r="W76" s="3">
        <f t="shared" si="22"/>
        <v>0</v>
      </c>
      <c r="X76" s="3">
        <f t="shared" si="22"/>
        <v>0</v>
      </c>
      <c r="Y76" s="3">
        <f t="shared" si="22"/>
        <v>0</v>
      </c>
      <c r="Z76" s="3">
        <f t="shared" si="22"/>
        <v>0</v>
      </c>
      <c r="AA76" s="3">
        <f t="shared" si="22"/>
        <v>0</v>
      </c>
      <c r="AB76" s="3">
        <f t="shared" si="22"/>
        <v>0</v>
      </c>
      <c r="AC76" s="3">
        <f t="shared" si="22"/>
        <v>0</v>
      </c>
      <c r="AD76" s="3">
        <f t="shared" si="22"/>
        <v>0</v>
      </c>
      <c r="AE76" s="3">
        <f t="shared" si="22"/>
        <v>0</v>
      </c>
      <c r="AF76" s="3">
        <f t="shared" si="22"/>
        <v>0</v>
      </c>
      <c r="AG76" s="3">
        <f t="shared" si="22"/>
        <v>0</v>
      </c>
      <c r="AH76" s="3">
        <f t="shared" si="20"/>
        <v>0</v>
      </c>
    </row>
    <row r="79" spans="1:35" ht="45" x14ac:dyDescent="0.25">
      <c r="H79" s="93" t="s">
        <v>105</v>
      </c>
      <c r="I79" s="51" t="s">
        <v>49</v>
      </c>
      <c r="J79" s="51" t="s">
        <v>50</v>
      </c>
      <c r="K79" s="51" t="s">
        <v>51</v>
      </c>
      <c r="L79" s="51" t="s">
        <v>52</v>
      </c>
      <c r="M79" s="51" t="s">
        <v>53</v>
      </c>
      <c r="N79" s="51" t="s">
        <v>54</v>
      </c>
      <c r="O79" s="51" t="s">
        <v>55</v>
      </c>
      <c r="P79" s="51" t="s">
        <v>56</v>
      </c>
      <c r="Q79" s="51" t="s">
        <v>57</v>
      </c>
      <c r="R79" s="51" t="s">
        <v>58</v>
      </c>
      <c r="S79" s="51" t="s">
        <v>59</v>
      </c>
      <c r="T79" s="51" t="s">
        <v>60</v>
      </c>
      <c r="U79" s="51" t="s">
        <v>77</v>
      </c>
      <c r="V79" s="51" t="s">
        <v>197</v>
      </c>
      <c r="W79" s="51" t="s">
        <v>198</v>
      </c>
      <c r="X79" s="51" t="s">
        <v>199</v>
      </c>
      <c r="Y79" s="51" t="s">
        <v>200</v>
      </c>
      <c r="Z79" s="51" t="s">
        <v>201</v>
      </c>
      <c r="AA79" s="51" t="s">
        <v>202</v>
      </c>
      <c r="AB79" s="51" t="s">
        <v>203</v>
      </c>
      <c r="AC79" s="51" t="s">
        <v>204</v>
      </c>
      <c r="AD79" s="51" t="s">
        <v>205</v>
      </c>
      <c r="AE79" s="51" t="s">
        <v>206</v>
      </c>
      <c r="AF79" s="51" t="s">
        <v>207</v>
      </c>
      <c r="AG79" s="51" t="s">
        <v>208</v>
      </c>
      <c r="AH79" s="51" t="s">
        <v>41</v>
      </c>
    </row>
    <row r="80" spans="1:35" x14ac:dyDescent="0.25">
      <c r="G80" s="39" t="s">
        <v>68</v>
      </c>
      <c r="H80" s="4">
        <f t="shared" ref="H80:T80" si="23">+H40+H51+H63+H76</f>
        <v>0</v>
      </c>
      <c r="I80" s="4">
        <f t="shared" si="23"/>
        <v>0</v>
      </c>
      <c r="J80" s="4">
        <f t="shared" si="23"/>
        <v>0</v>
      </c>
      <c r="K80" s="4">
        <f t="shared" si="23"/>
        <v>0</v>
      </c>
      <c r="L80" s="4">
        <f t="shared" si="23"/>
        <v>0</v>
      </c>
      <c r="M80" s="4">
        <f t="shared" si="23"/>
        <v>0</v>
      </c>
      <c r="N80" s="4">
        <f t="shared" si="23"/>
        <v>0</v>
      </c>
      <c r="O80" s="4">
        <f t="shared" si="23"/>
        <v>0</v>
      </c>
      <c r="P80" s="4">
        <f t="shared" si="23"/>
        <v>0</v>
      </c>
      <c r="Q80" s="4">
        <f t="shared" si="23"/>
        <v>0</v>
      </c>
      <c r="R80" s="4">
        <f t="shared" si="23"/>
        <v>0</v>
      </c>
      <c r="S80" s="4">
        <f t="shared" si="23"/>
        <v>0</v>
      </c>
      <c r="T80" s="4">
        <f t="shared" si="23"/>
        <v>0</v>
      </c>
      <c r="U80" s="4">
        <f t="shared" ref="U80:AG80" si="24">+U40+U51+U63+U76</f>
        <v>0</v>
      </c>
      <c r="V80" s="4">
        <f t="shared" si="24"/>
        <v>0</v>
      </c>
      <c r="W80" s="4">
        <f t="shared" si="24"/>
        <v>0</v>
      </c>
      <c r="X80" s="4">
        <f t="shared" si="24"/>
        <v>0</v>
      </c>
      <c r="Y80" s="4">
        <f t="shared" si="24"/>
        <v>0</v>
      </c>
      <c r="Z80" s="4">
        <f t="shared" si="24"/>
        <v>0</v>
      </c>
      <c r="AA80" s="4">
        <f t="shared" si="24"/>
        <v>0</v>
      </c>
      <c r="AB80" s="4">
        <f t="shared" si="24"/>
        <v>0</v>
      </c>
      <c r="AC80" s="4">
        <f t="shared" si="24"/>
        <v>0</v>
      </c>
      <c r="AD80" s="4">
        <f t="shared" si="24"/>
        <v>0</v>
      </c>
      <c r="AE80" s="4">
        <f t="shared" si="24"/>
        <v>0</v>
      </c>
      <c r="AF80" s="4">
        <f t="shared" si="24"/>
        <v>0</v>
      </c>
      <c r="AG80" s="4">
        <f t="shared" si="24"/>
        <v>0</v>
      </c>
      <c r="AH80" s="4">
        <f>SUM(I80:AG80)</f>
        <v>0</v>
      </c>
    </row>
    <row r="81" spans="7:33" x14ac:dyDescent="0.25">
      <c r="G81" s="39" t="s">
        <v>70</v>
      </c>
      <c r="H81" s="4">
        <f>+H80</f>
        <v>0</v>
      </c>
      <c r="I81" s="4">
        <f>+I80</f>
        <v>0</v>
      </c>
      <c r="J81" s="4">
        <f>+I81+J80</f>
        <v>0</v>
      </c>
      <c r="K81" s="4">
        <f t="shared" ref="K81:T81" si="25">+J81+K80</f>
        <v>0</v>
      </c>
      <c r="L81" s="4">
        <f t="shared" si="25"/>
        <v>0</v>
      </c>
      <c r="M81" s="4">
        <f t="shared" si="25"/>
        <v>0</v>
      </c>
      <c r="N81" s="4">
        <f t="shared" si="25"/>
        <v>0</v>
      </c>
      <c r="O81" s="4">
        <f t="shared" si="25"/>
        <v>0</v>
      </c>
      <c r="P81" s="4">
        <f t="shared" si="25"/>
        <v>0</v>
      </c>
      <c r="Q81" s="4">
        <f t="shared" si="25"/>
        <v>0</v>
      </c>
      <c r="R81" s="4">
        <f t="shared" si="25"/>
        <v>0</v>
      </c>
      <c r="S81" s="4">
        <f t="shared" si="25"/>
        <v>0</v>
      </c>
      <c r="T81" s="4">
        <f t="shared" si="25"/>
        <v>0</v>
      </c>
      <c r="U81" s="4">
        <f t="shared" ref="U81" si="26">+T81+U80</f>
        <v>0</v>
      </c>
      <c r="V81" s="4">
        <f t="shared" ref="V81" si="27">+U81+V80</f>
        <v>0</v>
      </c>
      <c r="W81" s="4">
        <f t="shared" ref="W81" si="28">+V81+W80</f>
        <v>0</v>
      </c>
      <c r="X81" s="4">
        <f t="shared" ref="X81" si="29">+W81+X80</f>
        <v>0</v>
      </c>
      <c r="Y81" s="4">
        <f t="shared" ref="Y81" si="30">+X81+Y80</f>
        <v>0</v>
      </c>
      <c r="Z81" s="4">
        <f t="shared" ref="Z81" si="31">+Y81+Z80</f>
        <v>0</v>
      </c>
      <c r="AA81" s="4">
        <f t="shared" ref="AA81" si="32">+Z81+AA80</f>
        <v>0</v>
      </c>
      <c r="AB81" s="4">
        <f t="shared" ref="AB81" si="33">+AA81+AB80</f>
        <v>0</v>
      </c>
      <c r="AC81" s="4">
        <f t="shared" ref="AC81" si="34">+AB81+AC80</f>
        <v>0</v>
      </c>
      <c r="AD81" s="4">
        <f t="shared" ref="AD81" si="35">+AC81+AD80</f>
        <v>0</v>
      </c>
      <c r="AE81" s="4">
        <f t="shared" ref="AE81" si="36">+AD81+AE80</f>
        <v>0</v>
      </c>
      <c r="AF81" s="4">
        <f t="shared" ref="AF81" si="37">+AE81+AF80</f>
        <v>0</v>
      </c>
      <c r="AG81" s="4">
        <f t="shared" ref="AG81" si="38">+AF81+AG80</f>
        <v>0</v>
      </c>
    </row>
    <row r="82" spans="7:33" x14ac:dyDescent="0.25">
      <c r="G82" s="39" t="s">
        <v>69</v>
      </c>
      <c r="H82" s="5" t="e">
        <f>+H81/$H$80</f>
        <v>#DIV/0!</v>
      </c>
      <c r="I82" s="5" t="e">
        <f t="shared" ref="I82:AG82" si="39">+I81/$AH$80</f>
        <v>#DIV/0!</v>
      </c>
      <c r="J82" s="5" t="e">
        <f t="shared" si="39"/>
        <v>#DIV/0!</v>
      </c>
      <c r="K82" s="5" t="e">
        <f t="shared" si="39"/>
        <v>#DIV/0!</v>
      </c>
      <c r="L82" s="5" t="e">
        <f t="shared" si="39"/>
        <v>#DIV/0!</v>
      </c>
      <c r="M82" s="5" t="e">
        <f t="shared" si="39"/>
        <v>#DIV/0!</v>
      </c>
      <c r="N82" s="5" t="e">
        <f t="shared" si="39"/>
        <v>#DIV/0!</v>
      </c>
      <c r="O82" s="5" t="e">
        <f t="shared" si="39"/>
        <v>#DIV/0!</v>
      </c>
      <c r="P82" s="5" t="e">
        <f t="shared" si="39"/>
        <v>#DIV/0!</v>
      </c>
      <c r="Q82" s="5" t="e">
        <f t="shared" si="39"/>
        <v>#DIV/0!</v>
      </c>
      <c r="R82" s="5" t="e">
        <f t="shared" si="39"/>
        <v>#DIV/0!</v>
      </c>
      <c r="S82" s="5" t="e">
        <f t="shared" si="39"/>
        <v>#DIV/0!</v>
      </c>
      <c r="T82" s="5" t="e">
        <f t="shared" si="39"/>
        <v>#DIV/0!</v>
      </c>
      <c r="U82" s="5" t="e">
        <f t="shared" si="39"/>
        <v>#DIV/0!</v>
      </c>
      <c r="V82" s="5" t="e">
        <f t="shared" si="39"/>
        <v>#DIV/0!</v>
      </c>
      <c r="W82" s="5" t="e">
        <f t="shared" si="39"/>
        <v>#DIV/0!</v>
      </c>
      <c r="X82" s="5" t="e">
        <f t="shared" si="39"/>
        <v>#DIV/0!</v>
      </c>
      <c r="Y82" s="5" t="e">
        <f t="shared" si="39"/>
        <v>#DIV/0!</v>
      </c>
      <c r="Z82" s="5" t="e">
        <f t="shared" si="39"/>
        <v>#DIV/0!</v>
      </c>
      <c r="AA82" s="5" t="e">
        <f t="shared" si="39"/>
        <v>#DIV/0!</v>
      </c>
      <c r="AB82" s="5" t="e">
        <f t="shared" si="39"/>
        <v>#DIV/0!</v>
      </c>
      <c r="AC82" s="5" t="e">
        <f t="shared" si="39"/>
        <v>#DIV/0!</v>
      </c>
      <c r="AD82" s="5" t="e">
        <f t="shared" si="39"/>
        <v>#DIV/0!</v>
      </c>
      <c r="AE82" s="5" t="e">
        <f t="shared" si="39"/>
        <v>#DIV/0!</v>
      </c>
      <c r="AF82" s="5" t="e">
        <f t="shared" si="39"/>
        <v>#DIV/0!</v>
      </c>
      <c r="AG82" s="5" t="e">
        <f t="shared" si="39"/>
        <v>#DIV/0!</v>
      </c>
    </row>
  </sheetData>
  <mergeCells count="53">
    <mergeCell ref="A1:K1"/>
    <mergeCell ref="B14:D14"/>
    <mergeCell ref="B9:D9"/>
    <mergeCell ref="B10:D10"/>
    <mergeCell ref="B11:D11"/>
    <mergeCell ref="B12:D12"/>
    <mergeCell ref="B13:D13"/>
    <mergeCell ref="B26:D26"/>
    <mergeCell ref="B15:D15"/>
    <mergeCell ref="B16:D16"/>
    <mergeCell ref="B17:D17"/>
    <mergeCell ref="B18:D18"/>
    <mergeCell ref="B19:D19"/>
    <mergeCell ref="B20:D20"/>
    <mergeCell ref="B21:D21"/>
    <mergeCell ref="B22:D22"/>
    <mergeCell ref="B23:D23"/>
    <mergeCell ref="B24:D24"/>
    <mergeCell ref="B25:D25"/>
    <mergeCell ref="B36:D36"/>
    <mergeCell ref="B37:D37"/>
    <mergeCell ref="B38:D38"/>
    <mergeCell ref="B27:D27"/>
    <mergeCell ref="B28:D28"/>
    <mergeCell ref="B29:D29"/>
    <mergeCell ref="B30:D30"/>
    <mergeCell ref="B31:D31"/>
    <mergeCell ref="B32:D32"/>
    <mergeCell ref="D59:E59"/>
    <mergeCell ref="D60:E60"/>
    <mergeCell ref="D61:E61"/>
    <mergeCell ref="D62:E62"/>
    <mergeCell ref="C4:G4"/>
    <mergeCell ref="C5:G5"/>
    <mergeCell ref="C6:G6"/>
    <mergeCell ref="B39:D39"/>
    <mergeCell ref="D54:E54"/>
    <mergeCell ref="D55:E55"/>
    <mergeCell ref="D56:E56"/>
    <mergeCell ref="D57:E57"/>
    <mergeCell ref="D58:E58"/>
    <mergeCell ref="B33:D33"/>
    <mergeCell ref="B34:D34"/>
    <mergeCell ref="B35:D35"/>
    <mergeCell ref="D72:E72"/>
    <mergeCell ref="D73:E73"/>
    <mergeCell ref="D74:E74"/>
    <mergeCell ref="D75:E75"/>
    <mergeCell ref="D67:E67"/>
    <mergeCell ref="D68:E68"/>
    <mergeCell ref="D69:E69"/>
    <mergeCell ref="D70:E70"/>
    <mergeCell ref="D71:E7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11</vt:i4>
      </vt:variant>
    </vt:vector>
  </HeadingPairs>
  <TitlesOfParts>
    <vt:vector size="20" baseType="lpstr">
      <vt:lpstr>1. Técnico A</vt:lpstr>
      <vt:lpstr>1. Técnico B</vt:lpstr>
      <vt:lpstr>2. Financiero</vt:lpstr>
      <vt:lpstr>A. Operación</vt:lpstr>
      <vt:lpstr>Ab.Equipo profesional Consultor</vt:lpstr>
      <vt:lpstr>B.Administración</vt:lpstr>
      <vt:lpstr>C.DIFUSION</vt:lpstr>
      <vt:lpstr>3. Gantt</vt:lpstr>
      <vt:lpstr>Flujo y memoria de cállculo</vt:lpstr>
      <vt:lpstr>'1. Técnico A'!Área_de_impresión</vt:lpstr>
      <vt:lpstr>'1. Técnico B'!Área_de_impresión</vt:lpstr>
      <vt:lpstr>'2. Financiero'!Área_de_impresión</vt:lpstr>
      <vt:lpstr>'3. Gantt'!Área_de_impresión</vt:lpstr>
      <vt:lpstr>'A. Operación'!Área_de_impresión</vt:lpstr>
      <vt:lpstr>'Ab.Equipo profesional Consultor'!Área_de_impresión</vt:lpstr>
      <vt:lpstr>B.Administración!Área_de_impresión</vt:lpstr>
      <vt:lpstr>C.DIFUSION!Área_de_impresión</vt:lpstr>
      <vt:lpstr>'1. Técnico A'!Títulos_a_imprimir</vt:lpstr>
      <vt:lpstr>'1. Técnico B'!Títulos_a_imprimir</vt:lpstr>
      <vt:lpstr>'3. Gantt'!Títulos_a_imprimir</vt:lpstr>
    </vt:vector>
  </TitlesOfParts>
  <Company>Gobierno Regional de Los Ríos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Formularios Proyectos FIC Regional 2012</dc:title>
  <dc:subject>Formularios</dc:subject>
  <dc:creator>JPR GORE LOS RIOS</dc:creator>
  <dc:description>Formularios presupuestarios de proyectos FIC para Universidades y Centros</dc:description>
  <cp:lastModifiedBy>Jose Riquelme</cp:lastModifiedBy>
  <cp:lastPrinted>2017-06-12T18:48:07Z</cp:lastPrinted>
  <dcterms:created xsi:type="dcterms:W3CDTF">2012-01-27T15:35:26Z</dcterms:created>
  <dcterms:modified xsi:type="dcterms:W3CDTF">2018-05-17T21:23:54Z</dcterms:modified>
  <cp:contentStatus>Definitivas Bases 2012</cp:contentStatus>
</cp:coreProperties>
</file>